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lukasma\Documents\Undervisning\NBAM00\Enkat\"/>
    </mc:Choice>
  </mc:AlternateContent>
  <bookViews>
    <workbookView xWindow="0" yWindow="0" windowWidth="28800" windowHeight="14010"/>
  </bookViews>
  <sheets>
    <sheet name="Sammanfattning" sheetId="4" r:id="rId1"/>
    <sheet name="Grafer" sheetId="5" r:id="rId2"/>
    <sheet name="Rådata" sheetId="3" r:id="rId3"/>
  </sheets>
  <definedNames>
    <definedName name="_xlnm.Print_Area" localSheetId="1">Grafer!$A$2:$R$58</definedName>
    <definedName name="_xlnm.Print_Area" localSheetId="0">Sammanfattning!$A$1:$I$42</definedName>
  </definedNames>
  <calcPr calcId="171027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C41" i="4" l="1"/>
  <c r="D41" i="4"/>
  <c r="F41" i="4"/>
  <c r="G41" i="4"/>
  <c r="E41" i="4"/>
  <c r="D37" i="4"/>
  <c r="E37" i="4"/>
  <c r="C37" i="4"/>
  <c r="D33" i="4"/>
  <c r="E33" i="4"/>
  <c r="C33" i="4"/>
  <c r="C29" i="4"/>
  <c r="D29" i="4" s="1"/>
  <c r="C28" i="4"/>
  <c r="D28" i="4" s="1"/>
  <c r="C27" i="4"/>
  <c r="D27" i="4" s="1"/>
  <c r="C26" i="4"/>
  <c r="D26" i="4" s="1"/>
  <c r="D22" i="4"/>
  <c r="E22" i="4"/>
  <c r="F22" i="4"/>
  <c r="G22" i="4"/>
  <c r="C22" i="4"/>
  <c r="D18" i="4"/>
  <c r="E18" i="4"/>
  <c r="F18" i="4"/>
  <c r="G18" i="4"/>
  <c r="C18" i="4"/>
  <c r="C11" i="4"/>
  <c r="D11" i="4"/>
  <c r="F11" i="4"/>
  <c r="G11" i="4"/>
  <c r="C12" i="4"/>
  <c r="D12" i="4"/>
  <c r="F12" i="4"/>
  <c r="G12" i="4"/>
  <c r="C13" i="4"/>
  <c r="D13" i="4"/>
  <c r="F13" i="4"/>
  <c r="G13" i="4"/>
  <c r="C14" i="4"/>
  <c r="D14" i="4"/>
  <c r="F14" i="4"/>
  <c r="G14" i="4"/>
  <c r="E14" i="4"/>
  <c r="E13" i="4"/>
  <c r="E12" i="4"/>
  <c r="E11" i="4"/>
  <c r="D6" i="4"/>
  <c r="E6" i="4"/>
  <c r="F6" i="4"/>
  <c r="G6" i="4"/>
  <c r="D7" i="4"/>
  <c r="E7" i="4"/>
  <c r="F7" i="4"/>
  <c r="G7" i="4"/>
  <c r="C7" i="4"/>
  <c r="C6" i="4"/>
  <c r="D5" i="4"/>
  <c r="E5" i="4"/>
  <c r="F5" i="4"/>
  <c r="G5" i="4"/>
  <c r="C5" i="4"/>
  <c r="H18" i="4" l="1"/>
  <c r="H11" i="4"/>
  <c r="F33" i="4"/>
  <c r="H5" i="4"/>
  <c r="H7" i="4"/>
  <c r="H6" i="4"/>
  <c r="H13" i="4"/>
  <c r="H12" i="4"/>
  <c r="H14" i="4"/>
  <c r="H41" i="4"/>
  <c r="F37" i="4"/>
  <c r="H22" i="4"/>
</calcChain>
</file>

<file path=xl/sharedStrings.xml><?xml version="1.0" encoding="utf-8"?>
<sst xmlns="http://schemas.openxmlformats.org/spreadsheetml/2006/main" count="1011" uniqueCount="66">
  <si>
    <t/>
  </si>
  <si>
    <t>Medel</t>
  </si>
  <si>
    <t>Liten</t>
  </si>
  <si>
    <t>Mycket stor</t>
  </si>
  <si>
    <t>Stor</t>
  </si>
  <si>
    <t>80-100%</t>
  </si>
  <si>
    <t>10-15 timmar</t>
  </si>
  <si>
    <t>Lagom</t>
  </si>
  <si>
    <t>För stort</t>
  </si>
  <si>
    <t>Mycket bra</t>
  </si>
  <si>
    <t>Bra</t>
  </si>
  <si>
    <t>15-20 timmar</t>
  </si>
  <si>
    <t>Mycket liten</t>
  </si>
  <si>
    <t>För lätt</t>
  </si>
  <si>
    <t>För svår</t>
  </si>
  <si>
    <t>20-40%</t>
  </si>
  <si>
    <t>Dålig</t>
  </si>
  <si>
    <t>Deltog ej/Vet ej</t>
  </si>
  <si>
    <t>40-60%</t>
  </si>
  <si>
    <t>5-10 timmar</t>
  </si>
  <si>
    <t>Mer än 20 timmar</t>
  </si>
  <si>
    <t>Mycket dålig</t>
  </si>
  <si>
    <t>60-80%</t>
  </si>
  <si>
    <t>Svars ID</t>
  </si>
  <si>
    <t>Helheten
Kursinformationen</t>
  </si>
  <si>
    <t>Undervisningen
Grad föreläsningarna varit till hjälp</t>
  </si>
  <si>
    <t>Undervisningen
Grad lektionerna varit till hjälp</t>
  </si>
  <si>
    <t>Undervisningen
Grad andra moment varit till hjälp</t>
  </si>
  <si>
    <t>Undervisningen
Grad kurslitteraturen varit till hjälp</t>
  </si>
  <si>
    <t>Deltagande i schemalagda undervisningen</t>
  </si>
  <si>
    <t>Arbetes timmar per vecka</t>
  </si>
  <si>
    <t>Svårighetsgrad</t>
  </si>
  <si>
    <t>Omfång</t>
  </si>
  <si>
    <t>Examinationen motsvarade förväntningar</t>
  </si>
  <si>
    <t>Ja</t>
  </si>
  <si>
    <t>Jobbade mycket
(på fel sätt)</t>
  </si>
  <si>
    <t>Duggor bidrog till
kontinuerligt arbete</t>
  </si>
  <si>
    <t>Jobbade
för lite</t>
  </si>
  <si>
    <t>Nöjd med
egen arbetsinsats</t>
  </si>
  <si>
    <t>Helheten
Upplägget (schema etc)</t>
  </si>
  <si>
    <t>Helheten
Kursen (helhetsomdöme)</t>
  </si>
  <si>
    <t>Kursen</t>
  </si>
  <si>
    <t>Upplägget</t>
  </si>
  <si>
    <t>Kursinformation</t>
  </si>
  <si>
    <t>Helheten</t>
  </si>
  <si>
    <t>Totalt</t>
  </si>
  <si>
    <t>Föreläsningar</t>
  </si>
  <si>
    <t>Lektioner</t>
  </si>
  <si>
    <t>Andra moment</t>
  </si>
  <si>
    <t>Litteratur</t>
  </si>
  <si>
    <t>0-20%</t>
  </si>
  <si>
    <t>Antal</t>
  </si>
  <si>
    <t>Antal svar</t>
  </si>
  <si>
    <t>0-5 timmar</t>
  </si>
  <si>
    <t>Påståenden</t>
  </si>
  <si>
    <t>Jobbade för lite</t>
  </si>
  <si>
    <t>Procent</t>
  </si>
  <si>
    <t>För litet</t>
  </si>
  <si>
    <t>Examination vs. förväntningar</t>
  </si>
  <si>
    <t>Undervisningen hjälpsam</t>
  </si>
  <si>
    <t>Deltagande i schemalagda pass</t>
  </si>
  <si>
    <t>Arbetstimmar per vecka</t>
  </si>
  <si>
    <t>Jobbade mycket (på fel sätt)</t>
  </si>
  <si>
    <t>Nöjd med egen arbetsinsats</t>
  </si>
  <si>
    <t>NBAM00: Naturvetenskapligt basår, del 1
Enkätresultat HT2017 (Läsperiod 1)</t>
  </si>
  <si>
    <t>Duggor bidrog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</si>
</sst>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5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Helhetsomdöme</a:t>
            </a:r>
          </a:p>
          <a:p>
            <a:pPr>
              <a:defRPr/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Sammanfattning!$C$4</c:f>
              <c:strCache>
                <c:ptCount val="1"/>
                <c:pt idx="0">
                  <c:v>Mycket dålig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Sammanfattning!$B$5:$B$7</c:f>
              <c:strCache>
                <c:ptCount val="3"/>
                <c:pt idx="0">
                  <c:v>Kursen</c:v>
                </c:pt>
                <c:pt idx="1">
                  <c:v>Upplägget</c:v>
                </c:pt>
                <c:pt idx="2">
                  <c:v>Kursinformation</c:v>
                </c:pt>
              </c:strCache>
            </c:strRef>
          </c:cat>
          <c:val>
            <c:numRef>
              <c:f>Sammanfattning!$C$5:$C$7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6-4A57-8AB0-CBF3CC06447C}"/>
            </c:ext>
          </c:extLst>
        </c:ser>
        <c:ser>
          <c:idx val="1"/>
          <c:order val="1"/>
          <c:tx>
            <c:strRef>
              <c:f>Sammanfattning!$D$4</c:f>
              <c:strCache>
                <c:ptCount val="1"/>
                <c:pt idx="0">
                  <c:v>Dålig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Sammanfattning!$B$5:$B$7</c:f>
              <c:strCache>
                <c:ptCount val="3"/>
                <c:pt idx="0">
                  <c:v>Kursen</c:v>
                </c:pt>
                <c:pt idx="1">
                  <c:v>Upplägget</c:v>
                </c:pt>
                <c:pt idx="2">
                  <c:v>Kursinformation</c:v>
                </c:pt>
              </c:strCache>
            </c:strRef>
          </c:cat>
          <c:val>
            <c:numRef>
              <c:f>Sammanfattning!$D$5:$D$7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6-4A57-8AB0-CBF3CC06447C}"/>
            </c:ext>
          </c:extLst>
        </c:ser>
        <c:ser>
          <c:idx val="2"/>
          <c:order val="2"/>
          <c:tx>
            <c:strRef>
              <c:f>Sammanfattning!$E$4</c:f>
              <c:strCache>
                <c:ptCount val="1"/>
                <c:pt idx="0">
                  <c:v>Medel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Sammanfattning!$B$5:$B$7</c:f>
              <c:strCache>
                <c:ptCount val="3"/>
                <c:pt idx="0">
                  <c:v>Kursen</c:v>
                </c:pt>
                <c:pt idx="1">
                  <c:v>Upplägget</c:v>
                </c:pt>
                <c:pt idx="2">
                  <c:v>Kursinformation</c:v>
                </c:pt>
              </c:strCache>
            </c:strRef>
          </c:cat>
          <c:val>
            <c:numRef>
              <c:f>Sammanfattning!$E$5:$E$7</c:f>
              <c:numCache>
                <c:formatCode>General</c:formatCode>
                <c:ptCount val="3"/>
                <c:pt idx="0">
                  <c:v>21</c:v>
                </c:pt>
                <c:pt idx="1">
                  <c:v>22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6-4A57-8AB0-CBF3CC06447C}"/>
            </c:ext>
          </c:extLst>
        </c:ser>
        <c:ser>
          <c:idx val="3"/>
          <c:order val="3"/>
          <c:tx>
            <c:strRef>
              <c:f>Sammanfattning!$F$4</c:f>
              <c:strCache>
                <c:ptCount val="1"/>
                <c:pt idx="0">
                  <c:v>Bra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Sammanfattning!$B$5:$B$7</c:f>
              <c:strCache>
                <c:ptCount val="3"/>
                <c:pt idx="0">
                  <c:v>Kursen</c:v>
                </c:pt>
                <c:pt idx="1">
                  <c:v>Upplägget</c:v>
                </c:pt>
                <c:pt idx="2">
                  <c:v>Kursinformation</c:v>
                </c:pt>
              </c:strCache>
            </c:strRef>
          </c:cat>
          <c:val>
            <c:numRef>
              <c:f>Sammanfattning!$F$5:$F$7</c:f>
              <c:numCache>
                <c:formatCode>General</c:formatCode>
                <c:ptCount val="3"/>
                <c:pt idx="0">
                  <c:v>26</c:v>
                </c:pt>
                <c:pt idx="1">
                  <c:v>23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D6-4A57-8AB0-CBF3CC06447C}"/>
            </c:ext>
          </c:extLst>
        </c:ser>
        <c:ser>
          <c:idx val="4"/>
          <c:order val="4"/>
          <c:tx>
            <c:strRef>
              <c:f>Sammanfattning!$G$4</c:f>
              <c:strCache>
                <c:ptCount val="1"/>
                <c:pt idx="0">
                  <c:v>Mycket bra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Sammanfattning!$B$5:$B$7</c:f>
              <c:strCache>
                <c:ptCount val="3"/>
                <c:pt idx="0">
                  <c:v>Kursen</c:v>
                </c:pt>
                <c:pt idx="1">
                  <c:v>Upplägget</c:v>
                </c:pt>
                <c:pt idx="2">
                  <c:v>Kursinformation</c:v>
                </c:pt>
              </c:strCache>
            </c:strRef>
          </c:cat>
          <c:val>
            <c:numRef>
              <c:f>Sammanfattning!$G$5:$G$7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D6-4A57-8AB0-CBF3CC06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730352"/>
        <c:axId val="400730680"/>
      </c:barChart>
      <c:catAx>
        <c:axId val="400730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0730680"/>
        <c:crosses val="autoZero"/>
        <c:auto val="1"/>
        <c:lblAlgn val="ctr"/>
        <c:lblOffset val="100"/>
        <c:noMultiLvlLbl val="0"/>
      </c:catAx>
      <c:valAx>
        <c:axId val="400730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073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Deltagande i schemalagda pass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F0-463F-A92F-AEA34943F7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F0-463F-A92F-AEA34943F7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F0-463F-A92F-AEA34943F7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F0-463F-A92F-AEA34943F7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F0-463F-A92F-AEA34943F74B}"/>
              </c:ext>
            </c:extLst>
          </c:dPt>
          <c:dLbls>
            <c:delete val="1"/>
          </c:dLbls>
          <c:cat>
            <c:strRef>
              <c:f>Sammanfattning!$C$17:$G$17</c:f>
              <c:strCache>
                <c:ptCount val="5"/>
                <c:pt idx="0">
                  <c:v>0-20%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80-100%</c:v>
                </c:pt>
              </c:strCache>
            </c:strRef>
          </c:cat>
          <c:val>
            <c:numRef>
              <c:f>Sammanfattning!$C$18:$G$18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F0-463F-A92F-AEA34943F7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Hur mycket tid (</a:t>
            </a:r>
            <a:r>
              <a:rPr lang="cs-CZ" sz="1400" b="0" i="0" u="none" strike="noStrike" baseline="0">
                <a:effectLst/>
              </a:rPr>
              <a:t>per vecka)</a:t>
            </a:r>
          </a:p>
          <a:p>
            <a:pPr>
              <a:defRPr/>
            </a:pPr>
            <a:r>
              <a:rPr lang="cs-CZ"/>
              <a:t>spenderades</a:t>
            </a:r>
            <a:r>
              <a:rPr lang="cs-CZ" baseline="0"/>
              <a:t> med kursen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B4-4413-917D-CA6FA2B000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BB4-4413-917D-CA6FA2B000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BB4-4413-917D-CA6FA2B000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BB4-4413-917D-CA6FA2B000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BB4-4413-917D-CA6FA2B000C3}"/>
              </c:ext>
            </c:extLst>
          </c:dPt>
          <c:cat>
            <c:strRef>
              <c:f>Sammanfattning!$C$21:$G$21</c:f>
              <c:strCache>
                <c:ptCount val="5"/>
                <c:pt idx="0">
                  <c:v>0-5 timmar</c:v>
                </c:pt>
                <c:pt idx="1">
                  <c:v>5-10 timmar</c:v>
                </c:pt>
                <c:pt idx="2">
                  <c:v>10-15 timmar</c:v>
                </c:pt>
                <c:pt idx="3">
                  <c:v>15-20 timmar</c:v>
                </c:pt>
                <c:pt idx="4">
                  <c:v>Mer än 20 timmar</c:v>
                </c:pt>
              </c:strCache>
            </c:strRef>
          </c:cat>
          <c:val>
            <c:numRef>
              <c:f>Sammanfattning!$C$22:$G$22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18</c:v>
                </c:pt>
                <c:pt idx="3">
                  <c:v>19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B4-4413-917D-CA6FA2B00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Sammanfattning!$B$26:$B$29</c:f>
              <c:strCache>
                <c:ptCount val="4"/>
                <c:pt idx="0">
                  <c:v>Nöjd med egen arbetsinsats</c:v>
                </c:pt>
                <c:pt idx="1">
                  <c:v>Jobbade för lite</c:v>
                </c:pt>
                <c:pt idx="2">
                  <c:v>Jobbade mycket (på fel sätt)</c:v>
                </c:pt>
                <c:pt idx="3">
                  <c:v>Duggor bidrog</c:v>
                </c:pt>
              </c:strCache>
            </c:strRef>
          </c:cat>
          <c:val>
            <c:numRef>
              <c:f>Sammanfattning!$D$26:$D$29</c:f>
              <c:numCache>
                <c:formatCode>0.0%</c:formatCode>
                <c:ptCount val="4"/>
                <c:pt idx="0">
                  <c:v>0.56896551724137934</c:v>
                </c:pt>
                <c:pt idx="1">
                  <c:v>0.17241379310344829</c:v>
                </c:pt>
                <c:pt idx="2">
                  <c:v>0.34482758620689657</c:v>
                </c:pt>
                <c:pt idx="3">
                  <c:v>0.44827586206896552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F-4425-AB27-E396BB7F3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585960"/>
        <c:axId val="516589240"/>
      </c:barChart>
      <c:catAx>
        <c:axId val="516585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6589240"/>
        <c:crosses val="autoZero"/>
        <c:auto val="1"/>
        <c:lblAlgn val="ctr"/>
        <c:lblOffset val="100"/>
        <c:noMultiLvlLbl val="0"/>
      </c:catAx>
      <c:valAx>
        <c:axId val="5165892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6585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Kursens svårighetsgrad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F4-4568-A542-6E84E46A3E4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F4-4568-A542-6E84E46A3E4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3F4-4568-A542-6E84E46A3E4B}"/>
              </c:ext>
            </c:extLst>
          </c:dPt>
          <c:cat>
            <c:strRef>
              <c:f>Sammanfattning!$C$32:$E$32</c:f>
              <c:strCache>
                <c:ptCount val="3"/>
                <c:pt idx="0">
                  <c:v>För lätt</c:v>
                </c:pt>
                <c:pt idx="1">
                  <c:v>Lagom</c:v>
                </c:pt>
                <c:pt idx="2">
                  <c:v>För svår</c:v>
                </c:pt>
              </c:strCache>
            </c:strRef>
          </c:cat>
          <c:val>
            <c:numRef>
              <c:f>Sammanfattning!$C$33:$E$33</c:f>
              <c:numCache>
                <c:formatCode>General</c:formatCode>
                <c:ptCount val="3"/>
                <c:pt idx="0">
                  <c:v>1</c:v>
                </c:pt>
                <c:pt idx="1">
                  <c:v>36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F4-4568-A542-6E84E46A3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Kursens omfång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48-490A-9784-67DBC4A88A7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48-490A-9784-67DBC4A88A7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B48-490A-9784-67DBC4A88A71}"/>
              </c:ext>
            </c:extLst>
          </c:dPt>
          <c:cat>
            <c:strRef>
              <c:f>Sammanfattning!$C$36:$E$36</c:f>
              <c:strCache>
                <c:ptCount val="3"/>
                <c:pt idx="0">
                  <c:v>För litet</c:v>
                </c:pt>
                <c:pt idx="1">
                  <c:v>Lagom</c:v>
                </c:pt>
                <c:pt idx="2">
                  <c:v>För stort</c:v>
                </c:pt>
              </c:strCache>
            </c:strRef>
          </c:cat>
          <c:val>
            <c:numRef>
              <c:f>Sammanfattning!$C$37:$E$37</c:f>
              <c:numCache>
                <c:formatCode>General</c:formatCode>
                <c:ptCount val="3"/>
                <c:pt idx="0">
                  <c:v>0</c:v>
                </c:pt>
                <c:pt idx="1">
                  <c:v>31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48-490A-9784-67DBC4A88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 vilken grad motsvarade examination</a:t>
            </a:r>
          </a:p>
          <a:p>
            <a:pPr>
              <a:defRPr/>
            </a:pPr>
            <a:r>
              <a:rPr lang="cs-CZ"/>
              <a:t>till det du förväntat</a:t>
            </a:r>
            <a:r>
              <a:rPr lang="cs-CZ" baseline="0"/>
              <a:t> lära dig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7F-4DB4-9225-6B5062AB0F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7F-4DB4-9225-6B5062AB0F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7F-4DB4-9225-6B5062AB0F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7F-4DB4-9225-6B5062AB0F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7F-4DB4-9225-6B5062AB0F74}"/>
              </c:ext>
            </c:extLst>
          </c:dPt>
          <c:cat>
            <c:strRef>
              <c:f>Sammanfattning!$C$40:$G$40</c:f>
              <c:strCache>
                <c:ptCount val="5"/>
                <c:pt idx="0">
                  <c:v>Mycket liten</c:v>
                </c:pt>
                <c:pt idx="1">
                  <c:v>Liten</c:v>
                </c:pt>
                <c:pt idx="2">
                  <c:v>Deltog ej/Vet ej</c:v>
                </c:pt>
                <c:pt idx="3">
                  <c:v>Stor</c:v>
                </c:pt>
                <c:pt idx="4">
                  <c:v>Mycket stor</c:v>
                </c:pt>
              </c:strCache>
            </c:strRef>
          </c:cat>
          <c:val>
            <c:numRef>
              <c:f>Sammanfattning!$C$41:$G$41</c:f>
              <c:numCache>
                <c:formatCode>General</c:formatCode>
                <c:ptCount val="5"/>
                <c:pt idx="0">
                  <c:v>3</c:v>
                </c:pt>
                <c:pt idx="1">
                  <c:v>12</c:v>
                </c:pt>
                <c:pt idx="2">
                  <c:v>4</c:v>
                </c:pt>
                <c:pt idx="3">
                  <c:v>35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7F-4DB4-9225-6B5062AB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 vilken grad var undervisningen</a:t>
            </a:r>
            <a:endParaRPr lang="sv-SE"/>
          </a:p>
          <a:p>
            <a:pPr>
              <a:defRPr/>
            </a:pPr>
            <a:r>
              <a:rPr lang="cs-CZ"/>
              <a:t>till hjälp för dina studier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Sammanfattning!$C$10</c:f>
              <c:strCache>
                <c:ptCount val="1"/>
                <c:pt idx="0">
                  <c:v>Mycket liten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Sammanfattning!$B$11:$B$14</c:f>
              <c:strCache>
                <c:ptCount val="4"/>
                <c:pt idx="0">
                  <c:v>Föreläsningar</c:v>
                </c:pt>
                <c:pt idx="1">
                  <c:v>Lektioner</c:v>
                </c:pt>
                <c:pt idx="2">
                  <c:v>Andra moment</c:v>
                </c:pt>
                <c:pt idx="3">
                  <c:v>Litteratur</c:v>
                </c:pt>
              </c:strCache>
            </c:strRef>
          </c:cat>
          <c:val>
            <c:numRef>
              <c:f>Sammanfattning!$C$11:$C$14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F-4AF1-B8B4-C023BFBE9CA5}"/>
            </c:ext>
          </c:extLst>
        </c:ser>
        <c:ser>
          <c:idx val="1"/>
          <c:order val="1"/>
          <c:tx>
            <c:strRef>
              <c:f>Sammanfattning!$D$10</c:f>
              <c:strCache>
                <c:ptCount val="1"/>
                <c:pt idx="0">
                  <c:v>Liten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Sammanfattning!$B$11:$B$14</c:f>
              <c:strCache>
                <c:ptCount val="4"/>
                <c:pt idx="0">
                  <c:v>Föreläsningar</c:v>
                </c:pt>
                <c:pt idx="1">
                  <c:v>Lektioner</c:v>
                </c:pt>
                <c:pt idx="2">
                  <c:v>Andra moment</c:v>
                </c:pt>
                <c:pt idx="3">
                  <c:v>Litteratur</c:v>
                </c:pt>
              </c:strCache>
            </c:strRef>
          </c:cat>
          <c:val>
            <c:numRef>
              <c:f>Sammanfattning!$D$11:$D$14</c:f>
              <c:numCache>
                <c:formatCode>General</c:formatCode>
                <c:ptCount val="4"/>
                <c:pt idx="0">
                  <c:v>18</c:v>
                </c:pt>
                <c:pt idx="1">
                  <c:v>9</c:v>
                </c:pt>
                <c:pt idx="2">
                  <c:v>10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F-4AF1-B8B4-C023BFBE9CA5}"/>
            </c:ext>
          </c:extLst>
        </c:ser>
        <c:ser>
          <c:idx val="2"/>
          <c:order val="2"/>
          <c:tx>
            <c:strRef>
              <c:f>Sammanfattning!$E$10</c:f>
              <c:strCache>
                <c:ptCount val="1"/>
                <c:pt idx="0">
                  <c:v>Deltog ej/Vet ej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Sammanfattning!$B$11:$B$14</c:f>
              <c:strCache>
                <c:ptCount val="4"/>
                <c:pt idx="0">
                  <c:v>Föreläsningar</c:v>
                </c:pt>
                <c:pt idx="1">
                  <c:v>Lektioner</c:v>
                </c:pt>
                <c:pt idx="2">
                  <c:v>Andra moment</c:v>
                </c:pt>
                <c:pt idx="3">
                  <c:v>Litteratur</c:v>
                </c:pt>
              </c:strCache>
            </c:strRef>
          </c:cat>
          <c:val>
            <c:numRef>
              <c:f>Sammanfattning!$E$11:$E$14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DF-4AF1-B8B4-C023BFBE9CA5}"/>
            </c:ext>
          </c:extLst>
        </c:ser>
        <c:ser>
          <c:idx val="3"/>
          <c:order val="3"/>
          <c:tx>
            <c:strRef>
              <c:f>Sammanfattning!$F$10</c:f>
              <c:strCache>
                <c:ptCount val="1"/>
                <c:pt idx="0">
                  <c:v>Stor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Sammanfattning!$B$11:$B$14</c:f>
              <c:strCache>
                <c:ptCount val="4"/>
                <c:pt idx="0">
                  <c:v>Föreläsningar</c:v>
                </c:pt>
                <c:pt idx="1">
                  <c:v>Lektioner</c:v>
                </c:pt>
                <c:pt idx="2">
                  <c:v>Andra moment</c:v>
                </c:pt>
                <c:pt idx="3">
                  <c:v>Litteratur</c:v>
                </c:pt>
              </c:strCache>
            </c:strRef>
          </c:cat>
          <c:val>
            <c:numRef>
              <c:f>Sammanfattning!$F$11:$F$14</c:f>
              <c:numCache>
                <c:formatCode>General</c:formatCode>
                <c:ptCount val="4"/>
                <c:pt idx="0">
                  <c:v>21</c:v>
                </c:pt>
                <c:pt idx="1">
                  <c:v>19</c:v>
                </c:pt>
                <c:pt idx="2">
                  <c:v>26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DF-4AF1-B8B4-C023BFBE9CA5}"/>
            </c:ext>
          </c:extLst>
        </c:ser>
        <c:ser>
          <c:idx val="4"/>
          <c:order val="4"/>
          <c:tx>
            <c:strRef>
              <c:f>Sammanfattning!$G$10</c:f>
              <c:strCache>
                <c:ptCount val="1"/>
                <c:pt idx="0">
                  <c:v>Mycket stor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Sammanfattning!$B$11:$B$14</c:f>
              <c:strCache>
                <c:ptCount val="4"/>
                <c:pt idx="0">
                  <c:v>Föreläsningar</c:v>
                </c:pt>
                <c:pt idx="1">
                  <c:v>Lektioner</c:v>
                </c:pt>
                <c:pt idx="2">
                  <c:v>Andra moment</c:v>
                </c:pt>
                <c:pt idx="3">
                  <c:v>Litteratur</c:v>
                </c:pt>
              </c:strCache>
            </c:strRef>
          </c:cat>
          <c:val>
            <c:numRef>
              <c:f>Sammanfattning!$G$11:$G$14</c:f>
              <c:numCache>
                <c:formatCode>General</c:formatCode>
                <c:ptCount val="4"/>
                <c:pt idx="0">
                  <c:v>8</c:v>
                </c:pt>
                <c:pt idx="1">
                  <c:v>25</c:v>
                </c:pt>
                <c:pt idx="2">
                  <c:v>16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DF-4AF1-B8B4-C023BFBE9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411032"/>
        <c:axId val="558412016"/>
      </c:barChart>
      <c:catAx>
        <c:axId val="558411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8412016"/>
        <c:crosses val="autoZero"/>
        <c:auto val="1"/>
        <c:lblAlgn val="ctr"/>
        <c:lblOffset val="100"/>
        <c:noMultiLvlLbl val="0"/>
      </c:catAx>
      <c:valAx>
        <c:axId val="558412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841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604838</xdr:colOff>
      <xdr:row>3</xdr:row>
      <xdr:rowOff>0</xdr:rowOff>
    </xdr:from>
    <xdr:to>
      <xdr:col>9</xdr:col>
      <xdr:colOff>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2480C4-5154-42D9-ACF4-9D0607A2A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</xdr:colOff>
      <xdr:row>3</xdr:row>
      <xdr:rowOff>0</xdr:rowOff>
    </xdr:from>
    <xdr:to>
      <xdr:col>17</xdr:col>
      <xdr:colOff>0</xdr:colOff>
      <xdr:row>17</xdr:row>
      <xdr:rowOff>76200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303A4C1C-7667-4BDE-AB31-1EB996DE7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604837</xdr:colOff>
      <xdr:row>17</xdr:row>
      <xdr:rowOff>180975</xdr:rowOff>
    </xdr:from>
    <xdr:to>
      <xdr:col>17</xdr:col>
      <xdr:colOff>0</xdr:colOff>
      <xdr:row>32</xdr:row>
      <xdr:rowOff>66675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5A2F2841-776B-4E6C-975F-A8ED5BD15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4761</xdr:colOff>
      <xdr:row>33</xdr:row>
      <xdr:rowOff>4</xdr:rowOff>
    </xdr:from>
    <xdr:to>
      <xdr:col>8</xdr:col>
      <xdr:colOff>600074</xdr:colOff>
      <xdr:row>44</xdr:row>
      <xdr:rowOff>4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BEF379F9-180B-460B-929E-72ECAA71B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10204</xdr:colOff>
      <xdr:row>33</xdr:row>
      <xdr:rowOff>4</xdr:rowOff>
    </xdr:from>
    <xdr:to>
      <xdr:col>17</xdr:col>
      <xdr:colOff>0</xdr:colOff>
      <xdr:row>44</xdr:row>
      <xdr:rowOff>9529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91793B6D-A0D7-4189-9138-C8B0771B5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19050</xdr:colOff>
      <xdr:row>45</xdr:row>
      <xdr:rowOff>3</xdr:rowOff>
    </xdr:from>
    <xdr:to>
      <xdr:col>9</xdr:col>
      <xdr:colOff>19049</xdr:colOff>
      <xdr:row>57</xdr:row>
      <xdr:rowOff>9528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87533C1D-32EC-404D-BCA6-1D1BD06A8B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4762</xdr:colOff>
      <xdr:row>44</xdr:row>
      <xdr:rowOff>171454</xdr:rowOff>
    </xdr:from>
    <xdr:to>
      <xdr:col>17</xdr:col>
      <xdr:colOff>19050</xdr:colOff>
      <xdr:row>57</xdr:row>
      <xdr:rowOff>38104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C7064346-1792-457F-87DB-09BA83DADE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4761</xdr:colOff>
      <xdr:row>18</xdr:row>
      <xdr:rowOff>0</xdr:rowOff>
    </xdr:from>
    <xdr:to>
      <xdr:col>8</xdr:col>
      <xdr:colOff>600074</xdr:colOff>
      <xdr:row>32</xdr:row>
      <xdr:rowOff>76200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id="{3B3EADDA-E6E0-4267-BCF5-84C15A743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4:H7" totalsRowShown="0" headerRowDxfId="53" dataDxfId="52">
  <autoFilter ref="B4:H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Helheten"/>
    <tableColumn id="2" name="Mycket dålig" dataDxfId="51"/>
    <tableColumn id="3" name="Dålig" dataDxfId="50"/>
    <tableColumn id="4" name="Medel" dataDxfId="49"/>
    <tableColumn id="5" name="Bra" dataDxfId="48"/>
    <tableColumn id="6" name="Mycket bra" dataDxfId="47"/>
    <tableColumn id="7" name="Totalt" dataDxfId="46">
      <calculatedColumnFormula>SUM(C5:G5)</calculatedColumnFormula>
    </tableColumn>
  </tableColumns>
  <tableStyleInfo name="TableStyleMedium5" showFirstColumn="1" showLastColumn="0" showRowStripes="1" showColumnStripes="0"/>
</table>
</file>

<file path=xl/tables/table2.xml><?xml version="1.0" encoding="utf-8"?>
<table xmlns="http://schemas.openxmlformats.org/spreadsheetml/2006/main" id="2" name="Table2" displayName="Table2" ref="B10:H14" totalsRowShown="0" headerRowDxfId="45" dataDxfId="44">
  <autoFilter ref="B10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Undervisningen hjälpsam"/>
    <tableColumn id="3" name="Mycket liten" dataDxfId="43"/>
    <tableColumn id="4" name="Liten" dataDxfId="42"/>
    <tableColumn id="2" name="Deltog ej/Vet ej" dataDxfId="41"/>
    <tableColumn id="5" name="Stor" dataDxfId="40"/>
    <tableColumn id="6" name="Mycket stor" dataDxfId="39"/>
    <tableColumn id="7" name="Totalt" dataDxfId="38">
      <calculatedColumnFormula>SUM(C11:G11)</calculatedColumnFormula>
    </tableColumn>
  </tableColumns>
  <tableStyleInfo name="TableStyleMedium5" showFirstColumn="1" showLastColumn="0" showRowStripes="1" showColumnStripes="0"/>
</table>
</file>

<file path=xl/tables/table3.xml><?xml version="1.0" encoding="utf-8"?>
<table xmlns="http://schemas.openxmlformats.org/spreadsheetml/2006/main" id="3" name="Table3" displayName="Table3" ref="B17:H18" totalsRowShown="0" headerRowDxfId="37" dataDxfId="36">
  <autoFilter ref="B17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eltagande i schemalagda pass"/>
    <tableColumn id="2" name="0-20%" dataDxfId="35">
      <calculatedColumnFormula>COUNTIF(Rådata!$J$3:$J$60,Sammanfattning!C$17)</calculatedColumnFormula>
    </tableColumn>
    <tableColumn id="3" name="20-40%" dataDxfId="34">
      <calculatedColumnFormula>COUNTIF(Rådata!$J$3:$J$60,Sammanfattning!D$17)</calculatedColumnFormula>
    </tableColumn>
    <tableColumn id="4" name="40-60%" dataDxfId="33">
      <calculatedColumnFormula>COUNTIF(Rådata!$J$3:$J$60,Sammanfattning!E$17)</calculatedColumnFormula>
    </tableColumn>
    <tableColumn id="5" name="60-80%" dataDxfId="32">
      <calculatedColumnFormula>COUNTIF(Rådata!$J$3:$J$60,Sammanfattning!F$17)</calculatedColumnFormula>
    </tableColumn>
    <tableColumn id="6" name="80-100%" dataDxfId="31">
      <calculatedColumnFormula>COUNTIF(Rådata!$J$3:$J$60,Sammanfattning!G$17)</calculatedColumnFormula>
    </tableColumn>
    <tableColumn id="7" name="Totalt" dataDxfId="30">
      <calculatedColumnFormula>SUM(C18:G18)</calculatedColumnFormula>
    </tableColumn>
  </tableColumns>
  <tableStyleInfo name="TableStyleMedium5" showFirstColumn="1" showLastColumn="0" showRowStripes="1" showColumnStripes="0"/>
</table>
</file>

<file path=xl/tables/table4.xml><?xml version="1.0" encoding="utf-8"?>
<table xmlns="http://schemas.openxmlformats.org/spreadsheetml/2006/main" id="4" name="Table4" displayName="Table4" ref="B21:H22" totalsRowShown="0" headerRowDxfId="29" dataDxfId="28">
  <autoFilter ref="B21:H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rbetstimmar per vecka"/>
    <tableColumn id="2" name="0-5 timmar" dataDxfId="27">
      <calculatedColumnFormula>COUNTIF(Rådata!$K$3:$K$60,Sammanfattning!C$21)</calculatedColumnFormula>
    </tableColumn>
    <tableColumn id="3" name="5-10 timmar" dataDxfId="26">
      <calculatedColumnFormula>COUNTIF(Rådata!$K$3:$K$60,Sammanfattning!D$21)</calculatedColumnFormula>
    </tableColumn>
    <tableColumn id="4" name="10-15 timmar" dataDxfId="25">
      <calculatedColumnFormula>COUNTIF(Rådata!$K$3:$K$60,Sammanfattning!E$21)</calculatedColumnFormula>
    </tableColumn>
    <tableColumn id="5" name="15-20 timmar" dataDxfId="24">
      <calculatedColumnFormula>COUNTIF(Rådata!$K$3:$K$60,Sammanfattning!F$21)</calculatedColumnFormula>
    </tableColumn>
    <tableColumn id="6" name="Mer än 20 timmar" dataDxfId="23">
      <calculatedColumnFormula>COUNTIF(Rådata!$K$3:$K$60,Sammanfattning!G$21)</calculatedColumnFormula>
    </tableColumn>
    <tableColumn id="7" name="Totalt" dataDxfId="22">
      <calculatedColumnFormula>SUM(C22:G22)</calculatedColumnFormula>
    </tableColumn>
  </tableColumns>
  <tableStyleInfo name="TableStyleMedium5" showFirstColumn="1" showLastColumn="0" showRowStripes="1" showColumnStripes="0"/>
</table>
</file>

<file path=xl/tables/table5.xml><?xml version="1.0" encoding="utf-8"?>
<table xmlns="http://schemas.openxmlformats.org/spreadsheetml/2006/main" id="5" name="Table5" displayName="Table5" ref="B25:D29" totalsRowShown="0">
  <autoFilter ref="B25:D29">
    <filterColumn colId="0" hiddenButton="1"/>
    <filterColumn colId="1" hiddenButton="1"/>
    <filterColumn colId="2" hiddenButton="1"/>
  </autoFilter>
  <tableColumns count="3">
    <tableColumn id="1" name="Påståenden"/>
    <tableColumn id="2" name="Antal" dataDxfId="21"/>
    <tableColumn id="3" name="Procent" dataDxfId="20" dataCellStyle="Percent">
      <calculatedColumnFormula>C26/58</calculatedColumnFormula>
    </tableColumn>
  </tableColumns>
  <tableStyleInfo name="TableStyleMedium5" showFirstColumn="1" showLastColumn="0" showRowStripes="1" showColumnStripes="0"/>
</table>
</file>

<file path=xl/tables/table6.xml><?xml version="1.0" encoding="utf-8"?>
<table xmlns="http://schemas.openxmlformats.org/spreadsheetml/2006/main" id="6" name="Table6" displayName="Table6" ref="B32:F33" totalsRowShown="0" headerRowDxfId="19" dataDxfId="18">
  <autoFilter ref="B32:F3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Svårighetsgrad"/>
    <tableColumn id="2" name="För lätt" dataDxfId="17">
      <calculatedColumnFormula>COUNTIF(Rådata!$P$3:$P$60,Sammanfattning!C$32)</calculatedColumnFormula>
    </tableColumn>
    <tableColumn id="3" name="Lagom" dataDxfId="16">
      <calculatedColumnFormula>COUNTIF(Rådata!$P$3:$P$60,Sammanfattning!D$32)</calculatedColumnFormula>
    </tableColumn>
    <tableColumn id="4" name="För svår" dataDxfId="15">
      <calculatedColumnFormula>COUNTIF(Rådata!$P$3:$P$60,Sammanfattning!E$32)</calculatedColumnFormula>
    </tableColumn>
    <tableColumn id="5" name="Totalt" dataDxfId="14">
      <calculatedColumnFormula>SUM(C33:E33)</calculatedColumnFormula>
    </tableColumn>
  </tableColumns>
  <tableStyleInfo name="TableStyleMedium5" showFirstColumn="1" showLastColumn="0" showRowStripes="1" showColumnStripes="0"/>
</table>
</file>

<file path=xl/tables/table7.xml><?xml version="1.0" encoding="utf-8"?>
<table xmlns="http://schemas.openxmlformats.org/spreadsheetml/2006/main" id="7" name="Table7" displayName="Table7" ref="B36:F37" totalsRowShown="0" headerRowDxfId="13" dataDxfId="12">
  <autoFilter ref="B36:F3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Omfång"/>
    <tableColumn id="2" name="För litet" dataDxfId="11">
      <calculatedColumnFormula>COUNTIF(Rådata!$Q$3:$Q$60,Sammanfattning!C$36)</calculatedColumnFormula>
    </tableColumn>
    <tableColumn id="3" name="Lagom" dataDxfId="10">
      <calculatedColumnFormula>COUNTIF(Rådata!$Q$3:$Q$60,Sammanfattning!D$36)</calculatedColumnFormula>
    </tableColumn>
    <tableColumn id="4" name="För stort" dataDxfId="9">
      <calculatedColumnFormula>COUNTIF(Rådata!$Q$3:$Q$60,Sammanfattning!E$36)</calculatedColumnFormula>
    </tableColumn>
    <tableColumn id="5" name="Totalt" dataDxfId="8">
      <calculatedColumnFormula>SUM(C37:E37)</calculatedColumnFormula>
    </tableColumn>
  </tableColumns>
  <tableStyleInfo name="TableStyleMedium5" showFirstColumn="1" showLastColumn="0" showRowStripes="1" showColumnStripes="0"/>
</table>
</file>

<file path=xl/tables/table8.xml><?xml version="1.0" encoding="utf-8"?>
<table xmlns="http://schemas.openxmlformats.org/spreadsheetml/2006/main" id="8" name="Table8" displayName="Table8" ref="B40:H41" totalsRowShown="0" headerRowDxfId="7" dataDxfId="6">
  <autoFilter ref="B40:H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Examination vs. förväntningar"/>
    <tableColumn id="3" name="Mycket liten" dataDxfId="5">
      <calculatedColumnFormula>COUNTIF(Rådata!$R$3:$R$60,Sammanfattning!C$40)</calculatedColumnFormula>
    </tableColumn>
    <tableColumn id="4" name="Liten" dataDxfId="4">
      <calculatedColumnFormula>COUNTIF(Rådata!$R$3:$R$60,Sammanfattning!D$40)</calculatedColumnFormula>
    </tableColumn>
    <tableColumn id="2" name="Deltog ej/Vet ej" dataDxfId="3">
      <calculatedColumnFormula>COUNTIF(Rådata!$R$3:$R$60,Sammanfattning!E$40)</calculatedColumnFormula>
    </tableColumn>
    <tableColumn id="5" name="Stor" dataDxfId="2">
      <calculatedColumnFormula>COUNTIF(Rådata!$R$3:$R$60,Sammanfattning!F$40)</calculatedColumnFormula>
    </tableColumn>
    <tableColumn id="6" name="Mycket stor" dataDxfId="1">
      <calculatedColumnFormula>COUNTIF(Rådata!$R$3:$R$60,Sammanfattning!G$40)</calculatedColumnFormula>
    </tableColumn>
    <tableColumn id="7" name="Totalt" dataDxfId="0">
      <calculatedColumnFormula>SUM(C41:G41)</calculatedColumnFormula>
    </tableColumn>
  </tableColumns>
  <tableStyleInfo name="TableStyleMedium5" showFirstColumn="1" showLastColumn="0" showRowStripes="1" showColumnStripes="0"/>
</table>
</file>

<file path=xl/tables/table9.xml><?xml version="1.0" encoding="utf-8"?>
<table xmlns="http://schemas.openxmlformats.org/spreadsheetml/2006/main" id="9" name="Table9" displayName="Table9" ref="B2:R60" totalsRowShown="0">
  <autoFilter ref="B2:R60"/>
  <tableColumns count="17">
    <tableColumn id="1" name="Svars ID"/>
    <tableColumn id="2" name="Helheten_x000a_Kursen (helhetsomdöme)"/>
    <tableColumn id="3" name="Helheten_x000a_Upplägget (schema etc)"/>
    <tableColumn id="4" name="Helheten_x000a_Kursinformationen"/>
    <tableColumn id="5" name="Undervisningen_x000a_Grad föreläsningarna varit till hjälp"/>
    <tableColumn id="6" name="Undervisningen_x000a_Grad lektionerna varit till hjälp"/>
    <tableColumn id="7" name="Undervisningen_x000a_Grad andra moment varit till hjälp"/>
    <tableColumn id="8" name="Undervisningen_x000a_Grad kurslitteraturen varit till hjälp"/>
    <tableColumn id="9" name="Deltagande i schemalagda undervisningen"/>
    <tableColumn id="10" name="Arbetes timmar per vecka"/>
    <tableColumn id="11" name="Nöjd med_x000a_egen arbetsinsats"/>
    <tableColumn id="12" name="Jobbade_x000a_för lite"/>
    <tableColumn id="13" name="Jobbade mycket_x000a_(på fel sätt)"/>
    <tableColumn id="14" name="Duggor bidrog till_x000a_kontinuerligt arbete"/>
    <tableColumn id="15" name="Svårighetsgrad"/>
    <tableColumn id="16" name="Omfång"/>
    <tableColumn id="17" name="Examinationen motsvarade förväntningar"/>
  </tableColumns>
  <tableStyleInfo name="TableStyleMedium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Red - Green graph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00000"/>
      </a:accent1>
      <a:accent2>
        <a:srgbClr val="FFC000"/>
      </a:accent2>
      <a:accent3>
        <a:srgbClr val="FFFF00"/>
      </a:accent3>
      <a:accent4>
        <a:srgbClr val="92D050"/>
      </a:accent4>
      <a:accent5>
        <a:srgbClr val="008040"/>
      </a:accent5>
      <a:accent6>
        <a:srgbClr val="00B0F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1"/>
  <sheetViews>
    <sheetView tabSelected="1" workbookViewId="0">
      <selection activeCell="B31" sqref="B31"/>
    </sheetView>
  </sheetViews>
  <sheetFormatPr defaultRowHeight="15" x14ac:dyDescent="0.25"/>
  <cols>
    <col min="1" max="1" width="3" customWidth="1"/>
    <col min="2" max="2" width="29.42578125" customWidth="1"/>
    <col min="3" max="3" width="17.28515625" style="2" customWidth="1"/>
    <col min="4" max="6" width="17.140625" style="2" customWidth="1"/>
    <col min="7" max="7" width="18.5703125" style="2" customWidth="1"/>
    <col min="8" max="8" width="17.140625" style="2" customWidth="1"/>
    <col min="9" max="9" width="2.28515625" customWidth="1"/>
  </cols>
  <sheetData>
    <row r="2" spans="2:17" ht="46.5" customHeight="1" x14ac:dyDescent="0.25">
      <c r="B2" s="6" t="s">
        <v>64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</row>
    <row r="4" spans="2:17" x14ac:dyDescent="0.25">
      <c r="B4" t="s">
        <v>44</v>
      </c>
      <c r="C4" s="2" t="s">
        <v>21</v>
      </c>
      <c r="D4" s="2" t="s">
        <v>16</v>
      </c>
      <c r="E4" s="2" t="s">
        <v>1</v>
      </c>
      <c r="F4" s="2" t="s">
        <v>10</v>
      </c>
      <c r="G4" s="2" t="s">
        <v>9</v>
      </c>
      <c r="H4" s="2" t="s">
        <v>45</v>
      </c>
    </row>
    <row r="5" spans="2:17" x14ac:dyDescent="0.25">
      <c r="B5" t="s">
        <v>41</v>
      </c>
      <c r="C5" s="2">
        <f>COUNTIF(Rådata!$C$3:$C$60,Sammanfattning!C$4)</f>
        <v>2</v>
      </c>
      <c r="D5" s="2">
        <f>COUNTIF(Rådata!$C$3:$C$60,Sammanfattning!D$4)</f>
        <v>2</v>
      </c>
      <c r="E5" s="2">
        <f>COUNTIF(Rådata!$C$3:$C$60,Sammanfattning!E$4)</f>
        <v>21</v>
      </c>
      <c r="F5" s="2">
        <f>COUNTIF(Rådata!$C$3:$C$60,Sammanfattning!F$4)</f>
        <v>26</v>
      </c>
      <c r="G5" s="2">
        <f>COUNTIF(Rådata!$C$3:$C$60,Sammanfattning!G$4)</f>
        <v>7</v>
      </c>
      <c r="H5" s="2">
        <f>SUM(C5:G5)</f>
        <v>58</v>
      </c>
    </row>
    <row r="6" spans="2:17" x14ac:dyDescent="0.25">
      <c r="B6" t="s">
        <v>42</v>
      </c>
      <c r="C6" s="2">
        <f>COUNTIF(Rådata!$D$3:$D$60,Sammanfattning!C$4)</f>
        <v>0</v>
      </c>
      <c r="D6" s="2">
        <f>COUNTIF(Rådata!$D$3:$D$60,Sammanfattning!D$4)</f>
        <v>5</v>
      </c>
      <c r="E6" s="2">
        <f>COUNTIF(Rådata!$D$3:$D$60,Sammanfattning!E$4)</f>
        <v>22</v>
      </c>
      <c r="F6" s="2">
        <f>COUNTIF(Rådata!$D$3:$D$60,Sammanfattning!F$4)</f>
        <v>23</v>
      </c>
      <c r="G6" s="2">
        <f>COUNTIF(Rådata!$D$3:$D$60,Sammanfattning!G$4)</f>
        <v>8</v>
      </c>
      <c r="H6" s="2">
        <f t="shared" ref="H6:H7" si="0">SUM(C6:G6)</f>
        <v>58</v>
      </c>
    </row>
    <row r="7" spans="2:17" x14ac:dyDescent="0.25">
      <c r="B7" t="s">
        <v>43</v>
      </c>
      <c r="C7" s="2">
        <f>COUNTIF(Rådata!$E$3:$E$60,Sammanfattning!C$4)</f>
        <v>0</v>
      </c>
      <c r="D7" s="2">
        <f>COUNTIF(Rådata!$E$3:$E$60,Sammanfattning!D$4)</f>
        <v>4</v>
      </c>
      <c r="E7" s="2">
        <f>COUNTIF(Rådata!$E$3:$E$60,Sammanfattning!E$4)</f>
        <v>15</v>
      </c>
      <c r="F7" s="2">
        <f>COUNTIF(Rådata!$E$3:$E$60,Sammanfattning!F$4)</f>
        <v>28</v>
      </c>
      <c r="G7" s="2">
        <f>COUNTIF(Rådata!$E$3:$E$60,Sammanfattning!G$4)</f>
        <v>11</v>
      </c>
      <c r="H7" s="2">
        <f t="shared" si="0"/>
        <v>58</v>
      </c>
    </row>
    <row r="10" spans="2:17" x14ac:dyDescent="0.25">
      <c r="B10" t="s">
        <v>59</v>
      </c>
      <c r="C10" s="2" t="s">
        <v>12</v>
      </c>
      <c r="D10" s="2" t="s">
        <v>2</v>
      </c>
      <c r="E10" s="2" t="s">
        <v>17</v>
      </c>
      <c r="F10" s="2" t="s">
        <v>4</v>
      </c>
      <c r="G10" s="2" t="s">
        <v>3</v>
      </c>
      <c r="H10" s="2" t="s">
        <v>45</v>
      </c>
    </row>
    <row r="11" spans="2:17" x14ac:dyDescent="0.25">
      <c r="B11" t="s">
        <v>46</v>
      </c>
      <c r="C11" s="2">
        <f>COUNTIF(Rådata!$F$3:$F$60,Sammanfattning!C$10)</f>
        <v>11</v>
      </c>
      <c r="D11" s="2">
        <f>COUNTIF(Rådata!$F$3:$F$60,Sammanfattning!D$10)</f>
        <v>18</v>
      </c>
      <c r="E11" s="2">
        <f>COUNTIF(Rådata!$F$3:$F$60,Sammanfattning!E$10)</f>
        <v>0</v>
      </c>
      <c r="F11" s="2">
        <f>COUNTIF(Rådata!$F$3:$F$60,Sammanfattning!F$10)</f>
        <v>21</v>
      </c>
      <c r="G11" s="2">
        <f>COUNTIF(Rådata!$F$3:$F$60,Sammanfattning!G$10)</f>
        <v>8</v>
      </c>
      <c r="H11" s="2">
        <f>SUM(C11:G11)</f>
        <v>58</v>
      </c>
    </row>
    <row r="12" spans="2:17" x14ac:dyDescent="0.25">
      <c r="B12" t="s">
        <v>47</v>
      </c>
      <c r="C12" s="2">
        <f>COUNTIF(Rådata!$G$3:$G$60,Sammanfattning!C$10)</f>
        <v>2</v>
      </c>
      <c r="D12" s="2">
        <f>COUNTIF(Rådata!$G$3:$G$60,Sammanfattning!D$10)</f>
        <v>9</v>
      </c>
      <c r="E12" s="2">
        <f>COUNTIF(Rådata!$G$3:$G$60,Sammanfattning!E$10)</f>
        <v>3</v>
      </c>
      <c r="F12" s="2">
        <f>COUNTIF(Rådata!$G$3:$G$60,Sammanfattning!F$10)</f>
        <v>19</v>
      </c>
      <c r="G12" s="2">
        <f>COUNTIF(Rådata!$G$3:$G$60,Sammanfattning!G$10)</f>
        <v>25</v>
      </c>
      <c r="H12" s="2">
        <f>SUM(C12:G12)</f>
        <v>58</v>
      </c>
    </row>
    <row r="13" spans="2:17" x14ac:dyDescent="0.25">
      <c r="B13" t="s">
        <v>48</v>
      </c>
      <c r="C13" s="2">
        <f>COUNTIF(Rådata!$H$3:$H$60,Sammanfattning!C$10)</f>
        <v>6</v>
      </c>
      <c r="D13" s="2">
        <f>COUNTIF(Rådata!$H$3:$H$60,Sammanfattning!D$10)</f>
        <v>10</v>
      </c>
      <c r="E13" s="2">
        <f>COUNTIF(Rådata!$H$3:$H$60,Sammanfattning!E$10)</f>
        <v>0</v>
      </c>
      <c r="F13" s="2">
        <f>COUNTIF(Rådata!$H$3:$H$60,Sammanfattning!F$10)</f>
        <v>26</v>
      </c>
      <c r="G13" s="2">
        <f>COUNTIF(Rådata!$H$3:$H$60,Sammanfattning!G$10)</f>
        <v>16</v>
      </c>
      <c r="H13" s="2">
        <f>SUM(C13:G13)</f>
        <v>58</v>
      </c>
    </row>
    <row r="14" spans="2:17" x14ac:dyDescent="0.25">
      <c r="B14" t="s">
        <v>49</v>
      </c>
      <c r="C14" s="2">
        <f>COUNTIF(Rådata!$I$3:$I$60,Sammanfattning!C$10)</f>
        <v>10</v>
      </c>
      <c r="D14" s="2">
        <f>COUNTIF(Rådata!$I$3:$I$60,Sammanfattning!D$10)</f>
        <v>17</v>
      </c>
      <c r="E14" s="2">
        <f>COUNTIF(Rådata!$I$3:$I$60,Sammanfattning!E$10)</f>
        <v>0</v>
      </c>
      <c r="F14" s="2">
        <f>COUNTIF(Rådata!$I$3:$I$60,Sammanfattning!F$10)</f>
        <v>23</v>
      </c>
      <c r="G14" s="2">
        <f>COUNTIF(Rådata!$I$3:$I$60,Sammanfattning!G$10)</f>
        <v>8</v>
      </c>
      <c r="H14" s="2">
        <f>SUM(C14:G14)</f>
        <v>58</v>
      </c>
    </row>
    <row r="17" spans="2:8" x14ac:dyDescent="0.25">
      <c r="B17" t="s">
        <v>60</v>
      </c>
      <c r="C17" s="2" t="s">
        <v>50</v>
      </c>
      <c r="D17" s="2" t="s">
        <v>15</v>
      </c>
      <c r="E17" s="2" t="s">
        <v>18</v>
      </c>
      <c r="F17" s="2" t="s">
        <v>22</v>
      </c>
      <c r="G17" s="2" t="s">
        <v>5</v>
      </c>
      <c r="H17" s="2" t="s">
        <v>45</v>
      </c>
    </row>
    <row r="18" spans="2:8" x14ac:dyDescent="0.25">
      <c r="B18" t="s">
        <v>52</v>
      </c>
      <c r="C18" s="2">
        <f>COUNTIF(Rådata!$J$3:$J$60,Sammanfattning!C$17)</f>
        <v>0</v>
      </c>
      <c r="D18" s="2">
        <f>COUNTIF(Rådata!$J$3:$J$60,Sammanfattning!D$17)</f>
        <v>1</v>
      </c>
      <c r="E18" s="2">
        <f>COUNTIF(Rådata!$J$3:$J$60,Sammanfattning!E$17)</f>
        <v>5</v>
      </c>
      <c r="F18" s="2">
        <f>COUNTIF(Rådata!$J$3:$J$60,Sammanfattning!F$17)</f>
        <v>4</v>
      </c>
      <c r="G18" s="2">
        <f>COUNTIF(Rådata!$J$3:$J$60,Sammanfattning!G$17)</f>
        <v>48</v>
      </c>
      <c r="H18" s="2">
        <f t="shared" ref="H18" si="1">SUM(C18:G18)</f>
        <v>58</v>
      </c>
    </row>
    <row r="21" spans="2:8" x14ac:dyDescent="0.25">
      <c r="B21" t="s">
        <v>61</v>
      </c>
      <c r="C21" s="2" t="s">
        <v>53</v>
      </c>
      <c r="D21" s="2" t="s">
        <v>19</v>
      </c>
      <c r="E21" s="2" t="s">
        <v>6</v>
      </c>
      <c r="F21" s="2" t="s">
        <v>11</v>
      </c>
      <c r="G21" s="2" t="s">
        <v>20</v>
      </c>
      <c r="H21" s="2" t="s">
        <v>45</v>
      </c>
    </row>
    <row r="22" spans="2:8" x14ac:dyDescent="0.25">
      <c r="B22" t="s">
        <v>52</v>
      </c>
      <c r="C22" s="2">
        <f>COUNTIF(Rådata!$K$3:$K$60,Sammanfattning!C$21)</f>
        <v>0</v>
      </c>
      <c r="D22" s="2">
        <f>COUNTIF(Rådata!$K$3:$K$60,Sammanfattning!D$21)</f>
        <v>4</v>
      </c>
      <c r="E22" s="2">
        <f>COUNTIF(Rådata!$K$3:$K$60,Sammanfattning!E$21)</f>
        <v>18</v>
      </c>
      <c r="F22" s="2">
        <f>COUNTIF(Rådata!$K$3:$K$60,Sammanfattning!F$21)</f>
        <v>19</v>
      </c>
      <c r="G22" s="2">
        <f>COUNTIF(Rådata!$K$3:$K$60,Sammanfattning!G$21)</f>
        <v>17</v>
      </c>
      <c r="H22" s="2">
        <f t="shared" ref="H22" si="2">SUM(C22:G22)</f>
        <v>58</v>
      </c>
    </row>
    <row r="25" spans="2:8" x14ac:dyDescent="0.25">
      <c r="B25" t="s">
        <v>54</v>
      </c>
      <c r="C25" s="2" t="s">
        <v>51</v>
      </c>
      <c r="D25" s="2" t="s">
        <v>56</v>
      </c>
    </row>
    <row r="26" spans="2:8" x14ac:dyDescent="0.25">
      <c r="B26" t="s">
        <v>63</v>
      </c>
      <c r="C26" s="2">
        <f>COUNTIF(Rådata!$L$3:$L$60,"Ja")</f>
        <v>33</v>
      </c>
      <c r="D26" s="3">
        <f>C26/58</f>
        <v>0.56896551724137934</v>
      </c>
    </row>
    <row r="27" spans="2:8" x14ac:dyDescent="0.25">
      <c r="B27" t="s">
        <v>55</v>
      </c>
      <c r="C27" s="2">
        <f>COUNTIF(Rådata!$M$3:$M$60,"Ja")</f>
        <v>10</v>
      </c>
      <c r="D27" s="3">
        <f t="shared" ref="D27:D29" si="3">C27/58</f>
        <v>0.17241379310344829</v>
      </c>
    </row>
    <row r="28" spans="2:8" x14ac:dyDescent="0.25">
      <c r="B28" t="s">
        <v>62</v>
      </c>
      <c r="C28" s="2">
        <f>COUNTIF(Rådata!$N$3:$N$60,"Ja")</f>
        <v>20</v>
      </c>
      <c r="D28" s="3">
        <f t="shared" si="3"/>
        <v>0.34482758620689657</v>
      </c>
    </row>
    <row r="29" spans="2:8" x14ac:dyDescent="0.25">
      <c r="B29" t="s">
        <v>65</v>
      </c>
      <c r="C29" s="2">
        <f>COUNTIF(Rådata!$O$3:$O$60,"Ja")</f>
        <v>26</v>
      </c>
      <c r="D29" s="3">
        <f t="shared" si="3"/>
        <v>0.44827586206896552</v>
      </c>
    </row>
    <row r="32" spans="2:8" x14ac:dyDescent="0.25">
      <c r="B32" t="s">
        <v>31</v>
      </c>
      <c r="C32" s="2" t="s">
        <v>13</v>
      </c>
      <c r="D32" s="2" t="s">
        <v>7</v>
      </c>
      <c r="E32" s="2" t="s">
        <v>14</v>
      </c>
      <c r="F32" s="2" t="s">
        <v>45</v>
      </c>
    </row>
    <row r="33" spans="2:8" x14ac:dyDescent="0.25">
      <c r="B33" t="s">
        <v>52</v>
      </c>
      <c r="C33" s="2">
        <f>COUNTIF(Rådata!$P$3:$P$60,Sammanfattning!C$32)</f>
        <v>1</v>
      </c>
      <c r="D33" s="2">
        <f>COUNTIF(Rådata!$P$3:$P$60,Sammanfattning!D$32)</f>
        <v>36</v>
      </c>
      <c r="E33" s="2">
        <f>COUNTIF(Rådata!$P$3:$P$60,Sammanfattning!E$32)</f>
        <v>21</v>
      </c>
      <c r="F33" s="2">
        <f>SUM(C33:E33)</f>
        <v>58</v>
      </c>
    </row>
    <row r="36" spans="2:8" x14ac:dyDescent="0.25">
      <c r="B36" t="s">
        <v>32</v>
      </c>
      <c r="C36" s="2" t="s">
        <v>57</v>
      </c>
      <c r="D36" s="2" t="s">
        <v>7</v>
      </c>
      <c r="E36" s="2" t="s">
        <v>8</v>
      </c>
      <c r="F36" s="2" t="s">
        <v>45</v>
      </c>
    </row>
    <row r="37" spans="2:8" x14ac:dyDescent="0.25">
      <c r="B37" t="s">
        <v>52</v>
      </c>
      <c r="C37" s="2">
        <f>COUNTIF(Rådata!$Q$3:$Q$60,Sammanfattning!C$36)</f>
        <v>0</v>
      </c>
      <c r="D37" s="2">
        <f>COUNTIF(Rådata!$Q$3:$Q$60,Sammanfattning!D$36)</f>
        <v>31</v>
      </c>
      <c r="E37" s="2">
        <f>COUNTIF(Rådata!$Q$3:$Q$60,Sammanfattning!E$36)</f>
        <v>27</v>
      </c>
      <c r="F37" s="2">
        <f>SUM(C37:E37)</f>
        <v>58</v>
      </c>
    </row>
    <row r="40" spans="2:8" x14ac:dyDescent="0.25">
      <c r="B40" t="s">
        <v>58</v>
      </c>
      <c r="C40" s="2" t="s">
        <v>12</v>
      </c>
      <c r="D40" s="2" t="s">
        <v>2</v>
      </c>
      <c r="E40" s="2" t="s">
        <v>17</v>
      </c>
      <c r="F40" s="2" t="s">
        <v>4</v>
      </c>
      <c r="G40" s="2" t="s">
        <v>3</v>
      </c>
      <c r="H40" s="2" t="s">
        <v>45</v>
      </c>
    </row>
    <row r="41" spans="2:8" x14ac:dyDescent="0.25">
      <c r="B41" t="s">
        <v>52</v>
      </c>
      <c r="C41" s="2">
        <f>COUNTIF(Rådata!$R$3:$R$60,Sammanfattning!C$40)</f>
        <v>3</v>
      </c>
      <c r="D41" s="2">
        <f>COUNTIF(Rådata!$R$3:$R$60,Sammanfattning!D$40)</f>
        <v>12</v>
      </c>
      <c r="E41" s="2">
        <f>COUNTIF(Rådata!$R$3:$R$60,Sammanfattning!E$40)</f>
        <v>4</v>
      </c>
      <c r="F41" s="2">
        <f>COUNTIF(Rådata!$R$3:$R$60,Sammanfattning!F$40)</f>
        <v>35</v>
      </c>
      <c r="G41" s="2">
        <f>COUNTIF(Rådata!$R$3:$R$60,Sammanfattning!G$40)</f>
        <v>4</v>
      </c>
      <c r="H41" s="2">
        <f>SUM(C41:G41)</f>
        <v>58</v>
      </c>
    </row>
  </sheetData>
  <mergeCells count="1">
    <mergeCell ref="B2:H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1200" verticalDpi="120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"/>
  <sheetViews>
    <sheetView topLeftCell="A10" zoomScaleNormal="100" workbookViewId="0">
      <selection activeCell="B2" sqref="B2:Q2"/>
    </sheetView>
  </sheetViews>
  <sheetFormatPr defaultRowHeight="15" x14ac:dyDescent="0.25"/>
  <cols>
    <col min="1" max="1" width="0.5703125" customWidth="1"/>
    <col min="10" max="10" width="3.140625" customWidth="1"/>
    <col min="18" max="18" width="0.5703125" customWidth="1"/>
  </cols>
  <sheetData>
    <row r="2" spans="2:17" s="4" customFormat="1" ht="44.25" customHeight="1" x14ac:dyDescent="0.25">
      <c r="B2" s="6" t="s">
        <v>64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</sheetData>
  <mergeCells count="1">
    <mergeCell ref="B2:Q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workbookViewId="0">
      <selection activeCell="A29" sqref="A29"/>
    </sheetView>
  </sheetViews>
  <sheetFormatPr defaultRowHeight="15" x14ac:dyDescent="0.25"/>
  <cols>
    <col min="1" max="1" width="2.7109375" customWidth="1"/>
    <col min="2" max="2" width="10" customWidth="1"/>
    <col min="3" max="3" width="24.140625" bestFit="1" customWidth="1"/>
    <col min="4" max="4" width="22.7109375" bestFit="1" customWidth="1"/>
    <col min="5" max="5" width="18" bestFit="1" customWidth="1"/>
    <col min="6" max="6" width="32.28515625" bestFit="1" customWidth="1"/>
    <col min="7" max="7" width="28.5703125" bestFit="1" customWidth="1"/>
    <col min="8" max="8" width="31.42578125" bestFit="1" customWidth="1"/>
    <col min="9" max="9" width="32.42578125" bestFit="1" customWidth="1"/>
    <col min="10" max="10" width="40.42578125" customWidth="1"/>
    <col min="11" max="11" width="25.85546875" customWidth="1"/>
    <col min="12" max="12" width="16.7109375" bestFit="1" customWidth="1"/>
    <col min="13" max="13" width="8.42578125" bestFit="1" customWidth="1"/>
    <col min="14" max="14" width="15.42578125" bestFit="1" customWidth="1"/>
    <col min="15" max="15" width="19.140625" bestFit="1" customWidth="1"/>
    <col min="16" max="16" width="16.140625" customWidth="1"/>
    <col min="17" max="17" width="10.140625" customWidth="1"/>
    <col min="18" max="18" width="39.7109375" customWidth="1"/>
  </cols>
  <sheetData>
    <row r="2" spans="2:18" ht="30" x14ac:dyDescent="0.25">
      <c r="B2" t="s">
        <v>23</v>
      </c>
      <c r="C2" s="1" t="s">
        <v>40</v>
      </c>
      <c r="D2" s="1" t="s">
        <v>39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t="s">
        <v>29</v>
      </c>
      <c r="K2" t="s">
        <v>30</v>
      </c>
      <c r="L2" s="1" t="s">
        <v>38</v>
      </c>
      <c r="M2" s="1" t="s">
        <v>37</v>
      </c>
      <c r="N2" s="1" t="s">
        <v>35</v>
      </c>
      <c r="O2" s="1" t="s">
        <v>36</v>
      </c>
      <c r="P2" t="s">
        <v>31</v>
      </c>
      <c r="Q2" t="s">
        <v>32</v>
      </c>
      <c r="R2" t="s">
        <v>33</v>
      </c>
    </row>
    <row r="3" spans="2:18" x14ac:dyDescent="0.25">
      <c r="B3">
        <v>1</v>
      </c>
      <c r="C3" t="s">
        <v>1</v>
      </c>
      <c r="D3" t="s">
        <v>1</v>
      </c>
      <c r="E3" t="s">
        <v>1</v>
      </c>
      <c r="F3" t="s">
        <v>2</v>
      </c>
      <c r="G3" t="s">
        <v>3</v>
      </c>
      <c r="H3" t="s">
        <v>4</v>
      </c>
      <c r="I3" t="s">
        <v>4</v>
      </c>
      <c r="J3" t="s">
        <v>5</v>
      </c>
      <c r="K3" t="s">
        <v>6</v>
      </c>
      <c r="L3" t="s">
        <v>34</v>
      </c>
      <c r="M3" t="s">
        <v>0</v>
      </c>
      <c r="N3" t="s">
        <v>0</v>
      </c>
      <c r="O3" t="s">
        <v>34</v>
      </c>
      <c r="P3" t="s">
        <v>7</v>
      </c>
      <c r="Q3" t="s">
        <v>8</v>
      </c>
      <c r="R3" t="s">
        <v>4</v>
      </c>
    </row>
    <row r="4" spans="2:18" x14ac:dyDescent="0.25">
      <c r="B4">
        <v>2</v>
      </c>
      <c r="C4" t="s">
        <v>9</v>
      </c>
      <c r="D4" t="s">
        <v>10</v>
      </c>
      <c r="E4" t="s">
        <v>10</v>
      </c>
      <c r="F4" t="s">
        <v>4</v>
      </c>
      <c r="G4" t="s">
        <v>4</v>
      </c>
      <c r="H4" t="s">
        <v>4</v>
      </c>
      <c r="I4" t="s">
        <v>4</v>
      </c>
      <c r="J4" t="s">
        <v>5</v>
      </c>
      <c r="K4" t="s">
        <v>11</v>
      </c>
      <c r="L4" t="s">
        <v>34</v>
      </c>
      <c r="M4" t="s">
        <v>0</v>
      </c>
      <c r="N4" t="s">
        <v>0</v>
      </c>
      <c r="O4" t="s">
        <v>34</v>
      </c>
      <c r="P4" t="s">
        <v>7</v>
      </c>
      <c r="Q4" t="s">
        <v>7</v>
      </c>
      <c r="R4" t="s">
        <v>3</v>
      </c>
    </row>
    <row r="5" spans="2:18" x14ac:dyDescent="0.25">
      <c r="B5">
        <v>3</v>
      </c>
      <c r="C5" t="s">
        <v>10</v>
      </c>
      <c r="D5" t="s">
        <v>9</v>
      </c>
      <c r="E5" t="s">
        <v>9</v>
      </c>
      <c r="F5" t="s">
        <v>2</v>
      </c>
      <c r="G5" t="s">
        <v>2</v>
      </c>
      <c r="H5" t="s">
        <v>2</v>
      </c>
      <c r="I5" t="s">
        <v>12</v>
      </c>
      <c r="J5" t="s">
        <v>5</v>
      </c>
      <c r="K5" t="s">
        <v>6</v>
      </c>
      <c r="L5" t="s">
        <v>34</v>
      </c>
      <c r="M5" t="s">
        <v>0</v>
      </c>
      <c r="N5" t="s">
        <v>0</v>
      </c>
      <c r="O5" t="s">
        <v>0</v>
      </c>
      <c r="P5" t="s">
        <v>13</v>
      </c>
      <c r="Q5" t="s">
        <v>7</v>
      </c>
      <c r="R5" t="s">
        <v>4</v>
      </c>
    </row>
    <row r="6" spans="2:18" x14ac:dyDescent="0.25">
      <c r="B6">
        <v>4</v>
      </c>
      <c r="C6" t="s">
        <v>1</v>
      </c>
      <c r="D6" t="s">
        <v>9</v>
      </c>
      <c r="E6" t="s">
        <v>1</v>
      </c>
      <c r="F6" t="s">
        <v>12</v>
      </c>
      <c r="G6" t="s">
        <v>4</v>
      </c>
      <c r="H6" t="s">
        <v>4</v>
      </c>
      <c r="I6" t="s">
        <v>2</v>
      </c>
      <c r="J6" t="s">
        <v>5</v>
      </c>
      <c r="K6" t="s">
        <v>11</v>
      </c>
      <c r="L6" t="s">
        <v>0</v>
      </c>
      <c r="M6" t="s">
        <v>0</v>
      </c>
      <c r="N6" t="s">
        <v>34</v>
      </c>
      <c r="O6" t="s">
        <v>0</v>
      </c>
      <c r="P6" t="s">
        <v>14</v>
      </c>
      <c r="Q6" t="s">
        <v>7</v>
      </c>
      <c r="R6" t="s">
        <v>4</v>
      </c>
    </row>
    <row r="7" spans="2:18" x14ac:dyDescent="0.25">
      <c r="B7">
        <v>5</v>
      </c>
      <c r="C7" t="s">
        <v>1</v>
      </c>
      <c r="D7" t="s">
        <v>1</v>
      </c>
      <c r="E7" t="s">
        <v>10</v>
      </c>
      <c r="F7" t="s">
        <v>12</v>
      </c>
      <c r="G7" t="s">
        <v>4</v>
      </c>
      <c r="H7" t="s">
        <v>4</v>
      </c>
      <c r="I7" t="s">
        <v>2</v>
      </c>
      <c r="J7" t="s">
        <v>15</v>
      </c>
      <c r="K7" t="s">
        <v>6</v>
      </c>
      <c r="L7" t="s">
        <v>34</v>
      </c>
      <c r="M7" t="s">
        <v>0</v>
      </c>
      <c r="N7" t="s">
        <v>0</v>
      </c>
      <c r="O7" t="s">
        <v>34</v>
      </c>
      <c r="P7" t="s">
        <v>7</v>
      </c>
      <c r="Q7" t="s">
        <v>8</v>
      </c>
      <c r="R7" t="s">
        <v>4</v>
      </c>
    </row>
    <row r="8" spans="2:18" x14ac:dyDescent="0.25">
      <c r="B8">
        <v>6</v>
      </c>
      <c r="C8" t="s">
        <v>1</v>
      </c>
      <c r="D8" t="s">
        <v>16</v>
      </c>
      <c r="E8" t="s">
        <v>1</v>
      </c>
      <c r="F8" t="s">
        <v>12</v>
      </c>
      <c r="G8" t="s">
        <v>2</v>
      </c>
      <c r="H8" t="s">
        <v>4</v>
      </c>
      <c r="I8" t="s">
        <v>2</v>
      </c>
      <c r="J8" t="s">
        <v>5</v>
      </c>
      <c r="K8" t="s">
        <v>11</v>
      </c>
      <c r="L8" t="s">
        <v>34</v>
      </c>
      <c r="M8" t="s">
        <v>0</v>
      </c>
      <c r="N8" t="s">
        <v>0</v>
      </c>
      <c r="O8" t="s">
        <v>34</v>
      </c>
      <c r="P8" t="s">
        <v>14</v>
      </c>
      <c r="Q8" t="s">
        <v>8</v>
      </c>
      <c r="R8" t="s">
        <v>4</v>
      </c>
    </row>
    <row r="9" spans="2:18" x14ac:dyDescent="0.25">
      <c r="B9">
        <v>7</v>
      </c>
      <c r="C9" t="s">
        <v>16</v>
      </c>
      <c r="D9" t="s">
        <v>1</v>
      </c>
      <c r="E9" t="s">
        <v>16</v>
      </c>
      <c r="F9" t="s">
        <v>12</v>
      </c>
      <c r="G9" t="s">
        <v>3</v>
      </c>
      <c r="H9" t="s">
        <v>2</v>
      </c>
      <c r="I9" t="s">
        <v>2</v>
      </c>
      <c r="J9" t="s">
        <v>5</v>
      </c>
      <c r="K9" t="s">
        <v>6</v>
      </c>
      <c r="L9" t="s">
        <v>34</v>
      </c>
      <c r="M9" t="s">
        <v>0</v>
      </c>
      <c r="N9" t="s">
        <v>0</v>
      </c>
      <c r="O9" t="s">
        <v>0</v>
      </c>
      <c r="P9" t="s">
        <v>14</v>
      </c>
      <c r="Q9" t="s">
        <v>8</v>
      </c>
      <c r="R9" t="s">
        <v>2</v>
      </c>
    </row>
    <row r="10" spans="2:18" x14ac:dyDescent="0.25">
      <c r="B10">
        <v>8</v>
      </c>
      <c r="C10" t="s">
        <v>10</v>
      </c>
      <c r="D10" t="s">
        <v>10</v>
      </c>
      <c r="E10" t="s">
        <v>10</v>
      </c>
      <c r="F10" t="s">
        <v>2</v>
      </c>
      <c r="G10" t="s">
        <v>17</v>
      </c>
      <c r="H10" t="s">
        <v>4</v>
      </c>
      <c r="I10" t="s">
        <v>4</v>
      </c>
      <c r="J10" t="s">
        <v>18</v>
      </c>
      <c r="K10" t="s">
        <v>19</v>
      </c>
      <c r="L10" t="s">
        <v>34</v>
      </c>
      <c r="M10" t="s">
        <v>0</v>
      </c>
      <c r="N10" t="s">
        <v>0</v>
      </c>
      <c r="O10" t="s">
        <v>34</v>
      </c>
      <c r="P10" t="s">
        <v>7</v>
      </c>
      <c r="Q10" t="s">
        <v>7</v>
      </c>
      <c r="R10" t="s">
        <v>4</v>
      </c>
    </row>
    <row r="11" spans="2:18" x14ac:dyDescent="0.25">
      <c r="B11">
        <v>9</v>
      </c>
      <c r="C11" t="s">
        <v>10</v>
      </c>
      <c r="D11" t="s">
        <v>16</v>
      </c>
      <c r="E11" t="s">
        <v>10</v>
      </c>
      <c r="F11" t="s">
        <v>3</v>
      </c>
      <c r="G11" t="s">
        <v>3</v>
      </c>
      <c r="H11" t="s">
        <v>2</v>
      </c>
      <c r="I11" t="s">
        <v>4</v>
      </c>
      <c r="J11" t="s">
        <v>5</v>
      </c>
      <c r="K11" t="s">
        <v>20</v>
      </c>
      <c r="L11" t="s">
        <v>34</v>
      </c>
      <c r="M11" t="s">
        <v>0</v>
      </c>
      <c r="N11" t="s">
        <v>0</v>
      </c>
      <c r="O11" t="s">
        <v>0</v>
      </c>
      <c r="P11" t="s">
        <v>7</v>
      </c>
      <c r="Q11" t="s">
        <v>8</v>
      </c>
      <c r="R11" t="s">
        <v>2</v>
      </c>
    </row>
    <row r="12" spans="2:18" x14ac:dyDescent="0.25">
      <c r="B12">
        <v>10</v>
      </c>
      <c r="C12" t="s">
        <v>9</v>
      </c>
      <c r="D12" t="s">
        <v>9</v>
      </c>
      <c r="E12" t="s">
        <v>10</v>
      </c>
      <c r="F12" t="s">
        <v>3</v>
      </c>
      <c r="G12" t="s">
        <v>3</v>
      </c>
      <c r="H12" t="s">
        <v>3</v>
      </c>
      <c r="I12" t="s">
        <v>4</v>
      </c>
      <c r="J12" t="s">
        <v>5</v>
      </c>
      <c r="K12" t="s">
        <v>11</v>
      </c>
      <c r="L12" t="s">
        <v>34</v>
      </c>
      <c r="M12" t="s">
        <v>0</v>
      </c>
      <c r="N12" t="s">
        <v>0</v>
      </c>
      <c r="O12" t="s">
        <v>34</v>
      </c>
      <c r="P12" t="s">
        <v>7</v>
      </c>
      <c r="Q12" t="s">
        <v>7</v>
      </c>
      <c r="R12" t="s">
        <v>4</v>
      </c>
    </row>
    <row r="13" spans="2:18" x14ac:dyDescent="0.25">
      <c r="B13">
        <v>11</v>
      </c>
      <c r="C13" t="s">
        <v>1</v>
      </c>
      <c r="D13" t="s">
        <v>1</v>
      </c>
      <c r="E13" t="s">
        <v>16</v>
      </c>
      <c r="F13" t="s">
        <v>12</v>
      </c>
      <c r="G13" t="s">
        <v>12</v>
      </c>
      <c r="H13" t="s">
        <v>2</v>
      </c>
      <c r="I13" t="s">
        <v>4</v>
      </c>
      <c r="J13" t="s">
        <v>5</v>
      </c>
      <c r="K13" t="s">
        <v>20</v>
      </c>
      <c r="L13" t="s">
        <v>34</v>
      </c>
      <c r="M13" t="s">
        <v>0</v>
      </c>
      <c r="N13" t="s">
        <v>0</v>
      </c>
      <c r="O13" t="s">
        <v>0</v>
      </c>
      <c r="P13" t="s">
        <v>7</v>
      </c>
      <c r="Q13" t="s">
        <v>7</v>
      </c>
      <c r="R13" t="s">
        <v>4</v>
      </c>
    </row>
    <row r="14" spans="2:18" x14ac:dyDescent="0.25">
      <c r="B14">
        <v>12</v>
      </c>
      <c r="C14" t="s">
        <v>9</v>
      </c>
      <c r="D14" t="s">
        <v>1</v>
      </c>
      <c r="E14" t="s">
        <v>10</v>
      </c>
      <c r="F14" t="s">
        <v>4</v>
      </c>
      <c r="G14" t="s">
        <v>3</v>
      </c>
      <c r="H14" t="s">
        <v>3</v>
      </c>
      <c r="I14" t="s">
        <v>4</v>
      </c>
      <c r="J14" t="s">
        <v>5</v>
      </c>
      <c r="K14" t="s">
        <v>11</v>
      </c>
      <c r="L14" t="s">
        <v>0</v>
      </c>
      <c r="M14" t="s">
        <v>34</v>
      </c>
      <c r="N14" t="s">
        <v>0</v>
      </c>
      <c r="O14" t="s">
        <v>34</v>
      </c>
      <c r="P14" t="s">
        <v>7</v>
      </c>
      <c r="Q14" t="s">
        <v>7</v>
      </c>
      <c r="R14" t="s">
        <v>4</v>
      </c>
    </row>
    <row r="15" spans="2:18" x14ac:dyDescent="0.25">
      <c r="B15">
        <v>13</v>
      </c>
      <c r="C15" t="s">
        <v>21</v>
      </c>
      <c r="D15" t="s">
        <v>10</v>
      </c>
      <c r="E15" t="s">
        <v>1</v>
      </c>
      <c r="F15" t="s">
        <v>12</v>
      </c>
      <c r="G15" t="s">
        <v>17</v>
      </c>
      <c r="H15" t="s">
        <v>12</v>
      </c>
      <c r="I15" t="s">
        <v>12</v>
      </c>
      <c r="J15" t="s">
        <v>18</v>
      </c>
      <c r="K15" t="s">
        <v>20</v>
      </c>
      <c r="L15" t="s">
        <v>34</v>
      </c>
      <c r="M15" t="s">
        <v>0</v>
      </c>
      <c r="N15" t="s">
        <v>34</v>
      </c>
      <c r="O15" t="s">
        <v>0</v>
      </c>
      <c r="P15" t="s">
        <v>14</v>
      </c>
      <c r="Q15" t="s">
        <v>8</v>
      </c>
      <c r="R15" t="s">
        <v>12</v>
      </c>
    </row>
    <row r="16" spans="2:18" x14ac:dyDescent="0.25">
      <c r="B16">
        <v>14</v>
      </c>
      <c r="C16" t="s">
        <v>10</v>
      </c>
      <c r="D16" t="s">
        <v>10</v>
      </c>
      <c r="E16" t="s">
        <v>1</v>
      </c>
      <c r="F16" t="s">
        <v>4</v>
      </c>
      <c r="G16" t="s">
        <v>3</v>
      </c>
      <c r="H16" t="s">
        <v>3</v>
      </c>
      <c r="I16" t="s">
        <v>4</v>
      </c>
      <c r="J16" t="s">
        <v>5</v>
      </c>
      <c r="K16" t="s">
        <v>6</v>
      </c>
      <c r="L16" t="s">
        <v>0</v>
      </c>
      <c r="M16" t="s">
        <v>0</v>
      </c>
      <c r="N16" t="s">
        <v>0</v>
      </c>
      <c r="O16" t="s">
        <v>34</v>
      </c>
      <c r="P16" t="s">
        <v>7</v>
      </c>
      <c r="Q16" t="s">
        <v>8</v>
      </c>
      <c r="R16" t="s">
        <v>4</v>
      </c>
    </row>
    <row r="17" spans="2:18" x14ac:dyDescent="0.25">
      <c r="B17">
        <v>15</v>
      </c>
      <c r="C17" t="s">
        <v>1</v>
      </c>
      <c r="D17" t="s">
        <v>1</v>
      </c>
      <c r="E17" t="s">
        <v>10</v>
      </c>
      <c r="F17" t="s">
        <v>12</v>
      </c>
      <c r="G17" t="s">
        <v>4</v>
      </c>
      <c r="H17" t="s">
        <v>2</v>
      </c>
      <c r="I17" t="s">
        <v>12</v>
      </c>
      <c r="J17" t="s">
        <v>5</v>
      </c>
      <c r="K17" t="s">
        <v>20</v>
      </c>
      <c r="L17" t="s">
        <v>0</v>
      </c>
      <c r="M17" t="s">
        <v>0</v>
      </c>
      <c r="N17" t="s">
        <v>34</v>
      </c>
      <c r="O17" t="s">
        <v>0</v>
      </c>
      <c r="P17" t="s">
        <v>14</v>
      </c>
      <c r="Q17" t="s">
        <v>8</v>
      </c>
      <c r="R17" t="s">
        <v>2</v>
      </c>
    </row>
    <row r="18" spans="2:18" x14ac:dyDescent="0.25">
      <c r="B18">
        <v>16</v>
      </c>
      <c r="C18" t="s">
        <v>1</v>
      </c>
      <c r="D18" t="s">
        <v>1</v>
      </c>
      <c r="E18" t="s">
        <v>1</v>
      </c>
      <c r="F18" t="s">
        <v>2</v>
      </c>
      <c r="G18" t="s">
        <v>4</v>
      </c>
      <c r="H18" t="s">
        <v>12</v>
      </c>
      <c r="I18" t="s">
        <v>12</v>
      </c>
      <c r="J18" t="s">
        <v>5</v>
      </c>
      <c r="K18" t="s">
        <v>11</v>
      </c>
      <c r="L18" t="s">
        <v>0</v>
      </c>
      <c r="M18" t="s">
        <v>0</v>
      </c>
      <c r="N18" t="s">
        <v>34</v>
      </c>
      <c r="O18" t="s">
        <v>0</v>
      </c>
      <c r="P18" t="s">
        <v>14</v>
      </c>
      <c r="Q18" t="s">
        <v>7</v>
      </c>
      <c r="R18" t="s">
        <v>4</v>
      </c>
    </row>
    <row r="19" spans="2:18" x14ac:dyDescent="0.25">
      <c r="B19">
        <v>17</v>
      </c>
      <c r="C19" t="s">
        <v>10</v>
      </c>
      <c r="D19" t="s">
        <v>9</v>
      </c>
      <c r="E19" t="s">
        <v>9</v>
      </c>
      <c r="F19" t="s">
        <v>4</v>
      </c>
      <c r="G19" t="s">
        <v>3</v>
      </c>
      <c r="H19" t="s">
        <v>12</v>
      </c>
      <c r="I19" t="s">
        <v>4</v>
      </c>
      <c r="J19" t="s">
        <v>5</v>
      </c>
      <c r="K19" t="s">
        <v>20</v>
      </c>
      <c r="L19" t="s">
        <v>0</v>
      </c>
      <c r="M19" t="s">
        <v>0</v>
      </c>
      <c r="N19" t="s">
        <v>34</v>
      </c>
      <c r="O19" t="s">
        <v>0</v>
      </c>
      <c r="P19" t="s">
        <v>7</v>
      </c>
      <c r="Q19" t="s">
        <v>8</v>
      </c>
      <c r="R19" t="s">
        <v>2</v>
      </c>
    </row>
    <row r="20" spans="2:18" x14ac:dyDescent="0.25">
      <c r="B20">
        <v>18</v>
      </c>
      <c r="C20" t="s">
        <v>10</v>
      </c>
      <c r="D20" t="s">
        <v>1</v>
      </c>
      <c r="E20" t="s">
        <v>1</v>
      </c>
      <c r="F20" t="s">
        <v>4</v>
      </c>
      <c r="G20" t="s">
        <v>3</v>
      </c>
      <c r="H20" t="s">
        <v>4</v>
      </c>
      <c r="I20" t="s">
        <v>3</v>
      </c>
      <c r="J20" t="s">
        <v>5</v>
      </c>
      <c r="K20" t="s">
        <v>11</v>
      </c>
      <c r="L20" t="s">
        <v>0</v>
      </c>
      <c r="M20" t="s">
        <v>0</v>
      </c>
      <c r="N20" t="s">
        <v>34</v>
      </c>
      <c r="O20" t="s">
        <v>0</v>
      </c>
      <c r="P20" t="s">
        <v>7</v>
      </c>
      <c r="Q20" t="s">
        <v>8</v>
      </c>
      <c r="R20" t="s">
        <v>4</v>
      </c>
    </row>
    <row r="21" spans="2:18" x14ac:dyDescent="0.25">
      <c r="B21">
        <v>19</v>
      </c>
      <c r="C21" t="s">
        <v>10</v>
      </c>
      <c r="D21" t="s">
        <v>16</v>
      </c>
      <c r="E21" t="s">
        <v>9</v>
      </c>
      <c r="F21" t="s">
        <v>2</v>
      </c>
      <c r="G21" t="s">
        <v>3</v>
      </c>
      <c r="H21" t="s">
        <v>3</v>
      </c>
      <c r="I21" t="s">
        <v>12</v>
      </c>
      <c r="J21" t="s">
        <v>5</v>
      </c>
      <c r="K21" t="s">
        <v>20</v>
      </c>
      <c r="L21" t="s">
        <v>34</v>
      </c>
      <c r="M21" t="s">
        <v>0</v>
      </c>
      <c r="N21" t="s">
        <v>34</v>
      </c>
      <c r="O21" t="s">
        <v>34</v>
      </c>
      <c r="P21" t="s">
        <v>7</v>
      </c>
      <c r="Q21" t="s">
        <v>7</v>
      </c>
      <c r="R21" t="s">
        <v>3</v>
      </c>
    </row>
    <row r="22" spans="2:18" x14ac:dyDescent="0.25">
      <c r="B22">
        <v>20</v>
      </c>
      <c r="C22" t="s">
        <v>1</v>
      </c>
      <c r="D22" t="s">
        <v>10</v>
      </c>
      <c r="E22" t="s">
        <v>10</v>
      </c>
      <c r="F22" t="s">
        <v>4</v>
      </c>
      <c r="G22" t="s">
        <v>2</v>
      </c>
      <c r="H22" t="s">
        <v>4</v>
      </c>
      <c r="I22" t="s">
        <v>2</v>
      </c>
      <c r="J22" t="s">
        <v>5</v>
      </c>
      <c r="K22" t="s">
        <v>20</v>
      </c>
      <c r="L22" t="s">
        <v>34</v>
      </c>
      <c r="M22" t="s">
        <v>0</v>
      </c>
      <c r="N22" t="s">
        <v>0</v>
      </c>
      <c r="O22" t="s">
        <v>0</v>
      </c>
      <c r="P22" t="s">
        <v>14</v>
      </c>
      <c r="Q22" t="s">
        <v>7</v>
      </c>
      <c r="R22" t="s">
        <v>12</v>
      </c>
    </row>
    <row r="23" spans="2:18" x14ac:dyDescent="0.25">
      <c r="B23">
        <v>21</v>
      </c>
      <c r="C23" t="s">
        <v>9</v>
      </c>
      <c r="D23" t="s">
        <v>1</v>
      </c>
      <c r="E23" t="s">
        <v>9</v>
      </c>
      <c r="F23" t="s">
        <v>3</v>
      </c>
      <c r="G23" t="s">
        <v>3</v>
      </c>
      <c r="H23" t="s">
        <v>3</v>
      </c>
      <c r="I23" t="s">
        <v>3</v>
      </c>
      <c r="J23" t="s">
        <v>5</v>
      </c>
      <c r="K23" t="s">
        <v>20</v>
      </c>
      <c r="L23" t="s">
        <v>0</v>
      </c>
      <c r="M23" t="s">
        <v>0</v>
      </c>
      <c r="N23" t="s">
        <v>0</v>
      </c>
      <c r="O23" t="s">
        <v>34</v>
      </c>
      <c r="P23" t="s">
        <v>7</v>
      </c>
      <c r="Q23" t="s">
        <v>8</v>
      </c>
      <c r="R23" t="s">
        <v>4</v>
      </c>
    </row>
    <row r="24" spans="2:18" x14ac:dyDescent="0.25">
      <c r="B24">
        <v>22</v>
      </c>
      <c r="C24" t="s">
        <v>10</v>
      </c>
      <c r="D24" t="s">
        <v>1</v>
      </c>
      <c r="E24" t="s">
        <v>10</v>
      </c>
      <c r="F24" t="s">
        <v>3</v>
      </c>
      <c r="G24" t="s">
        <v>2</v>
      </c>
      <c r="H24" t="s">
        <v>4</v>
      </c>
      <c r="I24" t="s">
        <v>4</v>
      </c>
      <c r="J24" t="s">
        <v>22</v>
      </c>
      <c r="K24" t="s">
        <v>6</v>
      </c>
      <c r="L24" t="s">
        <v>34</v>
      </c>
      <c r="M24" t="s">
        <v>0</v>
      </c>
      <c r="N24" t="s">
        <v>0</v>
      </c>
      <c r="O24" t="s">
        <v>0</v>
      </c>
      <c r="P24" t="s">
        <v>7</v>
      </c>
      <c r="Q24" t="s">
        <v>8</v>
      </c>
      <c r="R24" t="s">
        <v>4</v>
      </c>
    </row>
    <row r="25" spans="2:18" x14ac:dyDescent="0.25">
      <c r="B25">
        <v>23</v>
      </c>
      <c r="C25" t="s">
        <v>1</v>
      </c>
      <c r="D25" t="s">
        <v>1</v>
      </c>
      <c r="E25" t="s">
        <v>10</v>
      </c>
      <c r="F25" t="s">
        <v>2</v>
      </c>
      <c r="G25" t="s">
        <v>4</v>
      </c>
      <c r="H25" t="s">
        <v>4</v>
      </c>
      <c r="I25" t="s">
        <v>2</v>
      </c>
      <c r="J25" t="s">
        <v>5</v>
      </c>
      <c r="K25" t="s">
        <v>11</v>
      </c>
      <c r="L25" t="s">
        <v>34</v>
      </c>
      <c r="M25" t="s">
        <v>0</v>
      </c>
      <c r="N25" t="s">
        <v>34</v>
      </c>
      <c r="O25" t="s">
        <v>0</v>
      </c>
      <c r="P25" t="s">
        <v>14</v>
      </c>
      <c r="Q25" t="s">
        <v>8</v>
      </c>
      <c r="R25" t="s">
        <v>4</v>
      </c>
    </row>
    <row r="26" spans="2:18" x14ac:dyDescent="0.25">
      <c r="B26">
        <v>24</v>
      </c>
      <c r="C26" t="s">
        <v>1</v>
      </c>
      <c r="D26" t="s">
        <v>1</v>
      </c>
      <c r="E26" t="s">
        <v>1</v>
      </c>
      <c r="F26" t="s">
        <v>2</v>
      </c>
      <c r="G26" t="s">
        <v>3</v>
      </c>
      <c r="H26" t="s">
        <v>3</v>
      </c>
      <c r="I26" t="s">
        <v>2</v>
      </c>
      <c r="J26" t="s">
        <v>5</v>
      </c>
      <c r="K26" t="s">
        <v>6</v>
      </c>
      <c r="L26" t="s">
        <v>34</v>
      </c>
      <c r="M26" t="s">
        <v>0</v>
      </c>
      <c r="N26" t="s">
        <v>0</v>
      </c>
      <c r="O26" t="s">
        <v>34</v>
      </c>
      <c r="P26" t="s">
        <v>7</v>
      </c>
      <c r="Q26" t="s">
        <v>7</v>
      </c>
      <c r="R26" t="s">
        <v>4</v>
      </c>
    </row>
    <row r="27" spans="2:18" x14ac:dyDescent="0.25">
      <c r="B27">
        <v>25</v>
      </c>
      <c r="C27" t="s">
        <v>10</v>
      </c>
      <c r="D27" t="s">
        <v>9</v>
      </c>
      <c r="E27" t="s">
        <v>10</v>
      </c>
      <c r="F27" t="s">
        <v>4</v>
      </c>
      <c r="G27" t="s">
        <v>3</v>
      </c>
      <c r="H27" t="s">
        <v>4</v>
      </c>
      <c r="I27" t="s">
        <v>4</v>
      </c>
      <c r="J27" t="s">
        <v>5</v>
      </c>
      <c r="K27" t="s">
        <v>6</v>
      </c>
      <c r="L27" t="s">
        <v>34</v>
      </c>
      <c r="M27" t="s">
        <v>0</v>
      </c>
      <c r="N27" t="s">
        <v>0</v>
      </c>
      <c r="O27" t="s">
        <v>34</v>
      </c>
      <c r="P27" t="s">
        <v>7</v>
      </c>
      <c r="Q27" t="s">
        <v>8</v>
      </c>
      <c r="R27" t="s">
        <v>4</v>
      </c>
    </row>
    <row r="28" spans="2:18" x14ac:dyDescent="0.25">
      <c r="B28">
        <v>26</v>
      </c>
      <c r="C28" t="s">
        <v>10</v>
      </c>
      <c r="D28" t="s">
        <v>10</v>
      </c>
      <c r="E28" t="s">
        <v>10</v>
      </c>
      <c r="F28" t="s">
        <v>2</v>
      </c>
      <c r="G28" t="s">
        <v>3</v>
      </c>
      <c r="H28" t="s">
        <v>3</v>
      </c>
      <c r="I28" t="s">
        <v>4</v>
      </c>
      <c r="J28" t="s">
        <v>5</v>
      </c>
      <c r="K28" t="s">
        <v>6</v>
      </c>
      <c r="L28" t="s">
        <v>34</v>
      </c>
      <c r="M28" t="s">
        <v>0</v>
      </c>
      <c r="N28" t="s">
        <v>0</v>
      </c>
      <c r="O28" t="s">
        <v>0</v>
      </c>
      <c r="P28" t="s">
        <v>7</v>
      </c>
      <c r="Q28" t="s">
        <v>7</v>
      </c>
      <c r="R28" t="s">
        <v>3</v>
      </c>
    </row>
    <row r="29" spans="2:18" x14ac:dyDescent="0.25">
      <c r="B29">
        <v>27</v>
      </c>
      <c r="C29" t="s">
        <v>1</v>
      </c>
      <c r="D29" t="s">
        <v>16</v>
      </c>
      <c r="E29" t="s">
        <v>1</v>
      </c>
      <c r="F29" t="s">
        <v>2</v>
      </c>
      <c r="G29" t="s">
        <v>4</v>
      </c>
      <c r="H29" t="s">
        <v>2</v>
      </c>
      <c r="I29" t="s">
        <v>4</v>
      </c>
      <c r="J29" t="s">
        <v>5</v>
      </c>
      <c r="K29" t="s">
        <v>6</v>
      </c>
      <c r="L29" t="s">
        <v>34</v>
      </c>
      <c r="M29" t="s">
        <v>0</v>
      </c>
      <c r="N29" t="s">
        <v>0</v>
      </c>
      <c r="O29" t="s">
        <v>0</v>
      </c>
      <c r="P29" t="s">
        <v>7</v>
      </c>
      <c r="Q29" t="s">
        <v>7</v>
      </c>
      <c r="R29" t="s">
        <v>3</v>
      </c>
    </row>
    <row r="30" spans="2:18" x14ac:dyDescent="0.25">
      <c r="B30">
        <v>28</v>
      </c>
      <c r="C30" t="s">
        <v>10</v>
      </c>
      <c r="D30" t="s">
        <v>10</v>
      </c>
      <c r="E30" t="s">
        <v>10</v>
      </c>
      <c r="F30" t="s">
        <v>4</v>
      </c>
      <c r="G30" t="s">
        <v>3</v>
      </c>
      <c r="H30" t="s">
        <v>4</v>
      </c>
      <c r="I30" t="s">
        <v>4</v>
      </c>
      <c r="J30" t="s">
        <v>5</v>
      </c>
      <c r="K30" t="s">
        <v>19</v>
      </c>
      <c r="L30" t="s">
        <v>0</v>
      </c>
      <c r="M30" t="s">
        <v>34</v>
      </c>
      <c r="N30" t="s">
        <v>0</v>
      </c>
      <c r="O30" t="s">
        <v>34</v>
      </c>
      <c r="P30" t="s">
        <v>7</v>
      </c>
      <c r="Q30" t="s">
        <v>7</v>
      </c>
      <c r="R30" t="s">
        <v>4</v>
      </c>
    </row>
    <row r="31" spans="2:18" x14ac:dyDescent="0.25">
      <c r="B31">
        <v>29</v>
      </c>
      <c r="C31" t="s">
        <v>10</v>
      </c>
      <c r="D31" t="s">
        <v>10</v>
      </c>
      <c r="E31" t="s">
        <v>1</v>
      </c>
      <c r="F31" t="s">
        <v>4</v>
      </c>
      <c r="G31" t="s">
        <v>4</v>
      </c>
      <c r="H31" t="s">
        <v>12</v>
      </c>
      <c r="I31" t="s">
        <v>2</v>
      </c>
      <c r="J31" t="s">
        <v>5</v>
      </c>
      <c r="K31" t="s">
        <v>6</v>
      </c>
      <c r="L31" t="s">
        <v>0</v>
      </c>
      <c r="M31" t="s">
        <v>34</v>
      </c>
      <c r="N31" t="s">
        <v>0</v>
      </c>
      <c r="O31" t="s">
        <v>0</v>
      </c>
      <c r="P31" t="s">
        <v>14</v>
      </c>
      <c r="Q31" t="s">
        <v>8</v>
      </c>
      <c r="R31" t="s">
        <v>4</v>
      </c>
    </row>
    <row r="32" spans="2:18" x14ac:dyDescent="0.25">
      <c r="B32">
        <v>30</v>
      </c>
      <c r="C32" t="s">
        <v>10</v>
      </c>
      <c r="D32" t="s">
        <v>10</v>
      </c>
      <c r="E32" t="s">
        <v>10</v>
      </c>
      <c r="F32" t="s">
        <v>4</v>
      </c>
      <c r="G32" t="s">
        <v>4</v>
      </c>
      <c r="H32" t="s">
        <v>4</v>
      </c>
      <c r="I32" t="s">
        <v>4</v>
      </c>
      <c r="J32" t="s">
        <v>5</v>
      </c>
      <c r="K32" t="s">
        <v>11</v>
      </c>
      <c r="L32" t="s">
        <v>34</v>
      </c>
      <c r="M32" t="s">
        <v>0</v>
      </c>
      <c r="N32" t="s">
        <v>0</v>
      </c>
      <c r="O32" t="s">
        <v>34</v>
      </c>
      <c r="P32" t="s">
        <v>7</v>
      </c>
      <c r="Q32" t="s">
        <v>7</v>
      </c>
      <c r="R32" t="s">
        <v>4</v>
      </c>
    </row>
    <row r="33" spans="2:18" x14ac:dyDescent="0.25">
      <c r="B33">
        <v>31</v>
      </c>
      <c r="C33" t="s">
        <v>21</v>
      </c>
      <c r="D33" t="s">
        <v>10</v>
      </c>
      <c r="E33" t="s">
        <v>1</v>
      </c>
      <c r="F33" t="s">
        <v>12</v>
      </c>
      <c r="G33" t="s">
        <v>3</v>
      </c>
      <c r="H33" t="s">
        <v>3</v>
      </c>
      <c r="I33" t="s">
        <v>12</v>
      </c>
      <c r="J33" t="s">
        <v>5</v>
      </c>
      <c r="K33" t="s">
        <v>20</v>
      </c>
      <c r="L33" t="s">
        <v>0</v>
      </c>
      <c r="M33" t="s">
        <v>0</v>
      </c>
      <c r="N33" t="s">
        <v>0</v>
      </c>
      <c r="O33" t="s">
        <v>34</v>
      </c>
      <c r="P33" t="s">
        <v>14</v>
      </c>
      <c r="Q33" t="s">
        <v>8</v>
      </c>
      <c r="R33" t="s">
        <v>2</v>
      </c>
    </row>
    <row r="34" spans="2:18" x14ac:dyDescent="0.25">
      <c r="B34">
        <v>32</v>
      </c>
      <c r="C34" t="s">
        <v>10</v>
      </c>
      <c r="D34" t="s">
        <v>10</v>
      </c>
      <c r="E34" t="s">
        <v>10</v>
      </c>
      <c r="F34" t="s">
        <v>2</v>
      </c>
      <c r="G34" t="s">
        <v>3</v>
      </c>
      <c r="H34" t="s">
        <v>3</v>
      </c>
      <c r="I34" t="s">
        <v>4</v>
      </c>
      <c r="J34" t="s">
        <v>5</v>
      </c>
      <c r="K34" t="s">
        <v>20</v>
      </c>
      <c r="L34" t="s">
        <v>34</v>
      </c>
      <c r="M34" t="s">
        <v>0</v>
      </c>
      <c r="N34" t="s">
        <v>34</v>
      </c>
      <c r="O34" t="s">
        <v>34</v>
      </c>
      <c r="P34" t="s">
        <v>7</v>
      </c>
      <c r="Q34" t="s">
        <v>8</v>
      </c>
      <c r="R34" t="s">
        <v>17</v>
      </c>
    </row>
    <row r="35" spans="2:18" x14ac:dyDescent="0.25">
      <c r="B35">
        <v>33</v>
      </c>
      <c r="C35" t="s">
        <v>10</v>
      </c>
      <c r="D35" t="s">
        <v>10</v>
      </c>
      <c r="E35" t="s">
        <v>9</v>
      </c>
      <c r="F35" t="s">
        <v>2</v>
      </c>
      <c r="G35" t="s">
        <v>2</v>
      </c>
      <c r="H35" t="s">
        <v>4</v>
      </c>
      <c r="I35" t="s">
        <v>3</v>
      </c>
      <c r="J35" t="s">
        <v>5</v>
      </c>
      <c r="K35" t="s">
        <v>11</v>
      </c>
      <c r="L35" t="s">
        <v>34</v>
      </c>
      <c r="M35" t="s">
        <v>0</v>
      </c>
      <c r="N35" t="s">
        <v>0</v>
      </c>
      <c r="O35" t="s">
        <v>0</v>
      </c>
      <c r="P35" t="s">
        <v>7</v>
      </c>
      <c r="Q35" t="s">
        <v>7</v>
      </c>
      <c r="R35" t="s">
        <v>4</v>
      </c>
    </row>
    <row r="36" spans="2:18" x14ac:dyDescent="0.25">
      <c r="B36">
        <v>34</v>
      </c>
      <c r="C36" t="s">
        <v>9</v>
      </c>
      <c r="D36" t="s">
        <v>1</v>
      </c>
      <c r="E36" t="s">
        <v>9</v>
      </c>
      <c r="F36" t="s">
        <v>3</v>
      </c>
      <c r="G36" t="s">
        <v>3</v>
      </c>
      <c r="H36" t="s">
        <v>3</v>
      </c>
      <c r="I36" t="s">
        <v>3</v>
      </c>
      <c r="J36" t="s">
        <v>5</v>
      </c>
      <c r="K36" t="s">
        <v>20</v>
      </c>
      <c r="L36" t="s">
        <v>0</v>
      </c>
      <c r="M36" t="s">
        <v>0</v>
      </c>
      <c r="N36" t="s">
        <v>34</v>
      </c>
      <c r="O36" t="s">
        <v>0</v>
      </c>
      <c r="P36" t="s">
        <v>7</v>
      </c>
      <c r="Q36" t="s">
        <v>7</v>
      </c>
      <c r="R36" t="s">
        <v>17</v>
      </c>
    </row>
    <row r="37" spans="2:18" x14ac:dyDescent="0.25">
      <c r="B37">
        <v>35</v>
      </c>
      <c r="C37" t="s">
        <v>10</v>
      </c>
      <c r="D37" t="s">
        <v>10</v>
      </c>
      <c r="E37" t="s">
        <v>10</v>
      </c>
      <c r="F37" t="s">
        <v>4</v>
      </c>
      <c r="G37" t="s">
        <v>4</v>
      </c>
      <c r="H37" t="s">
        <v>4</v>
      </c>
      <c r="I37" t="s">
        <v>4</v>
      </c>
      <c r="J37" t="s">
        <v>5</v>
      </c>
      <c r="K37" t="s">
        <v>20</v>
      </c>
      <c r="L37" t="s">
        <v>0</v>
      </c>
      <c r="M37" t="s">
        <v>0</v>
      </c>
      <c r="N37" t="s">
        <v>0</v>
      </c>
      <c r="O37" t="s">
        <v>34</v>
      </c>
      <c r="P37" t="s">
        <v>14</v>
      </c>
      <c r="Q37" t="s">
        <v>7</v>
      </c>
      <c r="R37" t="s">
        <v>4</v>
      </c>
    </row>
    <row r="38" spans="2:18" x14ac:dyDescent="0.25">
      <c r="B38">
        <v>36</v>
      </c>
      <c r="C38" t="s">
        <v>10</v>
      </c>
      <c r="D38" t="s">
        <v>16</v>
      </c>
      <c r="E38" t="s">
        <v>1</v>
      </c>
      <c r="F38" t="s">
        <v>2</v>
      </c>
      <c r="G38" t="s">
        <v>4</v>
      </c>
      <c r="H38" t="s">
        <v>4</v>
      </c>
      <c r="I38" t="s">
        <v>12</v>
      </c>
      <c r="J38" t="s">
        <v>5</v>
      </c>
      <c r="K38" t="s">
        <v>20</v>
      </c>
      <c r="L38" t="s">
        <v>34</v>
      </c>
      <c r="M38" t="s">
        <v>0</v>
      </c>
      <c r="N38" t="s">
        <v>0</v>
      </c>
      <c r="O38" t="s">
        <v>0</v>
      </c>
      <c r="P38" t="s">
        <v>7</v>
      </c>
      <c r="Q38" t="s">
        <v>8</v>
      </c>
      <c r="R38" t="s">
        <v>2</v>
      </c>
    </row>
    <row r="39" spans="2:18" x14ac:dyDescent="0.25">
      <c r="B39">
        <v>37</v>
      </c>
      <c r="C39" t="s">
        <v>1</v>
      </c>
      <c r="D39" t="s">
        <v>1</v>
      </c>
      <c r="E39" t="s">
        <v>1</v>
      </c>
      <c r="F39" t="s">
        <v>2</v>
      </c>
      <c r="G39" t="s">
        <v>17</v>
      </c>
      <c r="H39" t="s">
        <v>4</v>
      </c>
      <c r="I39" t="s">
        <v>4</v>
      </c>
      <c r="J39" t="s">
        <v>18</v>
      </c>
      <c r="K39" t="s">
        <v>11</v>
      </c>
      <c r="L39" t="s">
        <v>34</v>
      </c>
      <c r="M39" t="s">
        <v>0</v>
      </c>
      <c r="N39" t="s">
        <v>0</v>
      </c>
      <c r="O39" t="s">
        <v>34</v>
      </c>
      <c r="P39" t="s">
        <v>7</v>
      </c>
      <c r="Q39" t="s">
        <v>7</v>
      </c>
      <c r="R39" t="s">
        <v>2</v>
      </c>
    </row>
    <row r="40" spans="2:18" x14ac:dyDescent="0.25">
      <c r="B40">
        <v>38</v>
      </c>
      <c r="C40" t="s">
        <v>1</v>
      </c>
      <c r="D40" t="s">
        <v>1</v>
      </c>
      <c r="E40" t="s">
        <v>10</v>
      </c>
      <c r="F40" t="s">
        <v>4</v>
      </c>
      <c r="G40" t="s">
        <v>3</v>
      </c>
      <c r="H40" t="s">
        <v>4</v>
      </c>
      <c r="I40" t="s">
        <v>2</v>
      </c>
      <c r="J40" t="s">
        <v>5</v>
      </c>
      <c r="K40" t="s">
        <v>20</v>
      </c>
      <c r="L40" t="s">
        <v>0</v>
      </c>
      <c r="M40" t="s">
        <v>0</v>
      </c>
      <c r="N40" t="s">
        <v>34</v>
      </c>
      <c r="O40" t="s">
        <v>34</v>
      </c>
      <c r="P40" t="s">
        <v>14</v>
      </c>
      <c r="Q40" t="s">
        <v>7</v>
      </c>
      <c r="R40" t="s">
        <v>4</v>
      </c>
    </row>
    <row r="41" spans="2:18" x14ac:dyDescent="0.25">
      <c r="B41">
        <v>39</v>
      </c>
      <c r="C41" t="s">
        <v>1</v>
      </c>
      <c r="D41" t="s">
        <v>10</v>
      </c>
      <c r="E41" t="s">
        <v>1</v>
      </c>
      <c r="F41" t="s">
        <v>12</v>
      </c>
      <c r="G41" t="s">
        <v>2</v>
      </c>
      <c r="H41" t="s">
        <v>2</v>
      </c>
      <c r="I41" t="s">
        <v>2</v>
      </c>
      <c r="J41" t="s">
        <v>18</v>
      </c>
      <c r="K41" t="s">
        <v>6</v>
      </c>
      <c r="L41" t="s">
        <v>0</v>
      </c>
      <c r="M41" t="s">
        <v>34</v>
      </c>
      <c r="N41" t="s">
        <v>0</v>
      </c>
      <c r="O41" t="s">
        <v>0</v>
      </c>
      <c r="P41" t="s">
        <v>14</v>
      </c>
      <c r="Q41" t="s">
        <v>7</v>
      </c>
      <c r="R41" t="s">
        <v>17</v>
      </c>
    </row>
    <row r="42" spans="2:18" x14ac:dyDescent="0.25">
      <c r="B42">
        <v>40</v>
      </c>
      <c r="C42" t="s">
        <v>10</v>
      </c>
      <c r="D42" t="s">
        <v>10</v>
      </c>
      <c r="E42" t="s">
        <v>10</v>
      </c>
      <c r="F42" t="s">
        <v>2</v>
      </c>
      <c r="G42" t="s">
        <v>3</v>
      </c>
      <c r="H42" t="s">
        <v>3</v>
      </c>
      <c r="I42" t="s">
        <v>3</v>
      </c>
      <c r="J42" t="s">
        <v>5</v>
      </c>
      <c r="K42" t="s">
        <v>11</v>
      </c>
      <c r="L42" t="s">
        <v>0</v>
      </c>
      <c r="M42" t="s">
        <v>34</v>
      </c>
      <c r="N42" t="s">
        <v>0</v>
      </c>
      <c r="O42" t="s">
        <v>34</v>
      </c>
      <c r="P42" t="s">
        <v>7</v>
      </c>
      <c r="Q42" t="s">
        <v>8</v>
      </c>
      <c r="R42" t="s">
        <v>4</v>
      </c>
    </row>
    <row r="43" spans="2:18" x14ac:dyDescent="0.25">
      <c r="B43">
        <v>41</v>
      </c>
      <c r="C43" t="s">
        <v>10</v>
      </c>
      <c r="D43" t="s">
        <v>9</v>
      </c>
      <c r="E43" t="s">
        <v>10</v>
      </c>
      <c r="F43" t="s">
        <v>3</v>
      </c>
      <c r="G43" t="s">
        <v>3</v>
      </c>
      <c r="H43" t="s">
        <v>3</v>
      </c>
      <c r="I43" t="s">
        <v>3</v>
      </c>
      <c r="J43" t="s">
        <v>5</v>
      </c>
      <c r="K43" t="s">
        <v>11</v>
      </c>
      <c r="L43" t="s">
        <v>34</v>
      </c>
      <c r="M43" t="s">
        <v>0</v>
      </c>
      <c r="N43" t="s">
        <v>0</v>
      </c>
      <c r="O43" t="s">
        <v>0</v>
      </c>
      <c r="P43" t="s">
        <v>7</v>
      </c>
      <c r="Q43" t="s">
        <v>7</v>
      </c>
      <c r="R43" t="s">
        <v>4</v>
      </c>
    </row>
    <row r="44" spans="2:18" x14ac:dyDescent="0.25">
      <c r="B44">
        <v>42</v>
      </c>
      <c r="C44" t="s">
        <v>10</v>
      </c>
      <c r="D44" t="s">
        <v>10</v>
      </c>
      <c r="E44" t="s">
        <v>10</v>
      </c>
      <c r="F44" t="s">
        <v>2</v>
      </c>
      <c r="G44" t="s">
        <v>3</v>
      </c>
      <c r="H44" t="s">
        <v>2</v>
      </c>
      <c r="I44" t="s">
        <v>3</v>
      </c>
      <c r="J44" t="s">
        <v>5</v>
      </c>
      <c r="K44" t="s">
        <v>20</v>
      </c>
      <c r="L44" t="s">
        <v>34</v>
      </c>
      <c r="M44" t="s">
        <v>0</v>
      </c>
      <c r="N44" t="s">
        <v>34</v>
      </c>
      <c r="O44" t="s">
        <v>0</v>
      </c>
      <c r="P44" t="s">
        <v>7</v>
      </c>
      <c r="Q44" t="s">
        <v>8</v>
      </c>
      <c r="R44" t="s">
        <v>4</v>
      </c>
    </row>
    <row r="45" spans="2:18" x14ac:dyDescent="0.25">
      <c r="B45">
        <v>43</v>
      </c>
      <c r="C45" t="s">
        <v>1</v>
      </c>
      <c r="D45" t="s">
        <v>10</v>
      </c>
      <c r="E45" t="s">
        <v>10</v>
      </c>
      <c r="F45" t="s">
        <v>12</v>
      </c>
      <c r="G45" t="s">
        <v>2</v>
      </c>
      <c r="H45" t="s">
        <v>4</v>
      </c>
      <c r="I45" t="s">
        <v>2</v>
      </c>
      <c r="J45" t="s">
        <v>5</v>
      </c>
      <c r="K45" t="s">
        <v>6</v>
      </c>
      <c r="L45" t="s">
        <v>34</v>
      </c>
      <c r="M45" t="s">
        <v>0</v>
      </c>
      <c r="N45" t="s">
        <v>34</v>
      </c>
      <c r="O45" t="s">
        <v>0</v>
      </c>
      <c r="P45" t="s">
        <v>14</v>
      </c>
      <c r="Q45" t="s">
        <v>8</v>
      </c>
      <c r="R45" t="s">
        <v>4</v>
      </c>
    </row>
    <row r="46" spans="2:18" x14ac:dyDescent="0.25">
      <c r="B46">
        <v>44</v>
      </c>
      <c r="C46" t="s">
        <v>1</v>
      </c>
      <c r="D46" t="s">
        <v>10</v>
      </c>
      <c r="E46" t="s">
        <v>9</v>
      </c>
      <c r="F46" t="s">
        <v>4</v>
      </c>
      <c r="G46" t="s">
        <v>12</v>
      </c>
      <c r="H46" t="s">
        <v>4</v>
      </c>
      <c r="I46" t="s">
        <v>12</v>
      </c>
      <c r="J46" t="s">
        <v>18</v>
      </c>
      <c r="K46" t="s">
        <v>6</v>
      </c>
      <c r="L46" t="s">
        <v>0</v>
      </c>
      <c r="M46" t="s">
        <v>34</v>
      </c>
      <c r="N46" t="s">
        <v>0</v>
      </c>
      <c r="O46" t="s">
        <v>34</v>
      </c>
      <c r="P46" t="s">
        <v>14</v>
      </c>
      <c r="Q46" t="s">
        <v>8</v>
      </c>
      <c r="R46" t="s">
        <v>2</v>
      </c>
    </row>
    <row r="47" spans="2:18" x14ac:dyDescent="0.25">
      <c r="B47">
        <v>45</v>
      </c>
      <c r="C47" t="s">
        <v>1</v>
      </c>
      <c r="D47" t="s">
        <v>1</v>
      </c>
      <c r="E47" t="s">
        <v>10</v>
      </c>
      <c r="F47" t="s">
        <v>2</v>
      </c>
      <c r="G47" t="s">
        <v>3</v>
      </c>
      <c r="H47" t="s">
        <v>4</v>
      </c>
      <c r="I47" t="s">
        <v>4</v>
      </c>
      <c r="J47" t="s">
        <v>5</v>
      </c>
      <c r="K47" t="s">
        <v>11</v>
      </c>
      <c r="L47" t="s">
        <v>34</v>
      </c>
      <c r="M47" t="s">
        <v>0</v>
      </c>
      <c r="N47" t="s">
        <v>34</v>
      </c>
      <c r="O47" t="s">
        <v>34</v>
      </c>
      <c r="P47" t="s">
        <v>7</v>
      </c>
      <c r="Q47" t="s">
        <v>7</v>
      </c>
      <c r="R47" t="s">
        <v>4</v>
      </c>
    </row>
    <row r="48" spans="2:18" x14ac:dyDescent="0.25">
      <c r="B48">
        <v>46</v>
      </c>
      <c r="C48" t="s">
        <v>1</v>
      </c>
      <c r="D48" t="s">
        <v>1</v>
      </c>
      <c r="E48" t="s">
        <v>10</v>
      </c>
      <c r="F48" t="s">
        <v>4</v>
      </c>
      <c r="G48" t="s">
        <v>4</v>
      </c>
      <c r="H48" t="s">
        <v>4</v>
      </c>
      <c r="I48" t="s">
        <v>12</v>
      </c>
      <c r="J48" t="s">
        <v>5</v>
      </c>
      <c r="K48" t="s">
        <v>11</v>
      </c>
      <c r="L48" t="s">
        <v>0</v>
      </c>
      <c r="M48" t="s">
        <v>0</v>
      </c>
      <c r="N48" t="s">
        <v>34</v>
      </c>
      <c r="O48" t="s">
        <v>0</v>
      </c>
      <c r="P48" t="s">
        <v>14</v>
      </c>
      <c r="Q48" t="s">
        <v>7</v>
      </c>
      <c r="R48" t="s">
        <v>2</v>
      </c>
    </row>
    <row r="49" spans="2:18" x14ac:dyDescent="0.25">
      <c r="B49">
        <v>47</v>
      </c>
      <c r="C49" t="s">
        <v>10</v>
      </c>
      <c r="D49" t="s">
        <v>10</v>
      </c>
      <c r="E49" t="s">
        <v>10</v>
      </c>
      <c r="F49" t="s">
        <v>3</v>
      </c>
      <c r="G49" t="s">
        <v>3</v>
      </c>
      <c r="H49" t="s">
        <v>3</v>
      </c>
      <c r="I49" t="s">
        <v>4</v>
      </c>
      <c r="J49" t="s">
        <v>5</v>
      </c>
      <c r="K49" t="s">
        <v>20</v>
      </c>
      <c r="L49" t="s">
        <v>0</v>
      </c>
      <c r="M49" t="s">
        <v>34</v>
      </c>
      <c r="N49" t="s">
        <v>34</v>
      </c>
      <c r="O49" t="s">
        <v>34</v>
      </c>
      <c r="P49" t="s">
        <v>14</v>
      </c>
      <c r="Q49" t="s">
        <v>7</v>
      </c>
      <c r="R49" t="s">
        <v>2</v>
      </c>
    </row>
    <row r="50" spans="2:18" x14ac:dyDescent="0.25">
      <c r="B50">
        <v>48</v>
      </c>
      <c r="C50" t="s">
        <v>1</v>
      </c>
      <c r="D50" t="s">
        <v>1</v>
      </c>
      <c r="E50" t="s">
        <v>9</v>
      </c>
      <c r="F50" t="s">
        <v>4</v>
      </c>
      <c r="G50" t="s">
        <v>4</v>
      </c>
      <c r="H50" t="s">
        <v>4</v>
      </c>
      <c r="I50" t="s">
        <v>2</v>
      </c>
      <c r="J50" t="s">
        <v>5</v>
      </c>
      <c r="K50" t="s">
        <v>11</v>
      </c>
      <c r="L50" t="s">
        <v>0</v>
      </c>
      <c r="M50" t="s">
        <v>0</v>
      </c>
      <c r="N50" t="s">
        <v>34</v>
      </c>
      <c r="O50" t="s">
        <v>34</v>
      </c>
      <c r="P50" t="s">
        <v>7</v>
      </c>
      <c r="Q50" t="s">
        <v>7</v>
      </c>
      <c r="R50" t="s">
        <v>4</v>
      </c>
    </row>
    <row r="51" spans="2:18" x14ac:dyDescent="0.25">
      <c r="B51">
        <v>49</v>
      </c>
      <c r="C51" t="s">
        <v>10</v>
      </c>
      <c r="D51" t="s">
        <v>9</v>
      </c>
      <c r="E51" t="s">
        <v>10</v>
      </c>
      <c r="F51" t="s">
        <v>2</v>
      </c>
      <c r="G51" t="s">
        <v>4</v>
      </c>
      <c r="H51" t="s">
        <v>3</v>
      </c>
      <c r="I51" t="s">
        <v>4</v>
      </c>
      <c r="J51" t="s">
        <v>5</v>
      </c>
      <c r="K51" t="s">
        <v>6</v>
      </c>
      <c r="L51" t="s">
        <v>34</v>
      </c>
      <c r="M51" t="s">
        <v>0</v>
      </c>
      <c r="N51" t="s">
        <v>0</v>
      </c>
      <c r="O51" t="s">
        <v>0</v>
      </c>
      <c r="P51" t="s">
        <v>7</v>
      </c>
      <c r="Q51" t="s">
        <v>7</v>
      </c>
      <c r="R51" t="s">
        <v>4</v>
      </c>
    </row>
    <row r="52" spans="2:18" x14ac:dyDescent="0.25">
      <c r="B52">
        <v>50</v>
      </c>
      <c r="C52" t="s">
        <v>9</v>
      </c>
      <c r="D52" t="s">
        <v>9</v>
      </c>
      <c r="E52" t="s">
        <v>9</v>
      </c>
      <c r="F52" t="s">
        <v>4</v>
      </c>
      <c r="G52" t="s">
        <v>4</v>
      </c>
      <c r="H52" t="s">
        <v>4</v>
      </c>
      <c r="I52" t="s">
        <v>3</v>
      </c>
      <c r="J52" t="s">
        <v>5</v>
      </c>
      <c r="K52" t="s">
        <v>11</v>
      </c>
      <c r="L52" t="s">
        <v>34</v>
      </c>
      <c r="M52" t="s">
        <v>0</v>
      </c>
      <c r="N52" t="s">
        <v>0</v>
      </c>
      <c r="O52" t="s">
        <v>0</v>
      </c>
      <c r="P52" t="s">
        <v>7</v>
      </c>
      <c r="Q52" t="s">
        <v>7</v>
      </c>
      <c r="R52" t="s">
        <v>4</v>
      </c>
    </row>
    <row r="53" spans="2:18" x14ac:dyDescent="0.25">
      <c r="B53">
        <v>51</v>
      </c>
      <c r="C53" t="s">
        <v>16</v>
      </c>
      <c r="D53" t="s">
        <v>1</v>
      </c>
      <c r="E53" t="s">
        <v>1</v>
      </c>
      <c r="F53" t="s">
        <v>12</v>
      </c>
      <c r="G53" t="s">
        <v>2</v>
      </c>
      <c r="H53" t="s">
        <v>12</v>
      </c>
      <c r="I53" t="s">
        <v>12</v>
      </c>
      <c r="J53" t="s">
        <v>5</v>
      </c>
      <c r="K53" t="s">
        <v>11</v>
      </c>
      <c r="L53" t="s">
        <v>34</v>
      </c>
      <c r="M53" t="s">
        <v>0</v>
      </c>
      <c r="N53" t="s">
        <v>34</v>
      </c>
      <c r="O53" t="s">
        <v>0</v>
      </c>
      <c r="P53" t="s">
        <v>14</v>
      </c>
      <c r="Q53" t="s">
        <v>8</v>
      </c>
      <c r="R53" t="s">
        <v>12</v>
      </c>
    </row>
    <row r="54" spans="2:18" x14ac:dyDescent="0.25">
      <c r="B54">
        <v>52</v>
      </c>
      <c r="C54" t="s">
        <v>10</v>
      </c>
      <c r="D54" t="s">
        <v>10</v>
      </c>
      <c r="E54" t="s">
        <v>10</v>
      </c>
      <c r="F54" t="s">
        <v>4</v>
      </c>
      <c r="G54" t="s">
        <v>3</v>
      </c>
      <c r="H54" t="s">
        <v>3</v>
      </c>
      <c r="I54" t="s">
        <v>2</v>
      </c>
      <c r="J54" t="s">
        <v>5</v>
      </c>
      <c r="K54" t="s">
        <v>19</v>
      </c>
      <c r="L54" t="s">
        <v>0</v>
      </c>
      <c r="M54" t="s">
        <v>34</v>
      </c>
      <c r="N54" t="s">
        <v>0</v>
      </c>
      <c r="O54" t="s">
        <v>34</v>
      </c>
      <c r="P54" t="s">
        <v>7</v>
      </c>
      <c r="Q54" t="s">
        <v>7</v>
      </c>
      <c r="R54" t="s">
        <v>4</v>
      </c>
    </row>
    <row r="55" spans="2:18" x14ac:dyDescent="0.25">
      <c r="B55">
        <v>53</v>
      </c>
      <c r="C55" t="s">
        <v>1</v>
      </c>
      <c r="D55" t="s">
        <v>10</v>
      </c>
      <c r="E55" t="s">
        <v>10</v>
      </c>
      <c r="F55" t="s">
        <v>4</v>
      </c>
      <c r="G55" t="s">
        <v>3</v>
      </c>
      <c r="H55" t="s">
        <v>2</v>
      </c>
      <c r="I55" t="s">
        <v>2</v>
      </c>
      <c r="J55" t="s">
        <v>22</v>
      </c>
      <c r="K55" t="s">
        <v>6</v>
      </c>
      <c r="L55" t="s">
        <v>34</v>
      </c>
      <c r="M55" t="s">
        <v>0</v>
      </c>
      <c r="N55" t="s">
        <v>0</v>
      </c>
      <c r="O55" t="s">
        <v>34</v>
      </c>
      <c r="P55" t="s">
        <v>14</v>
      </c>
      <c r="Q55" t="s">
        <v>7</v>
      </c>
      <c r="R55" t="s">
        <v>2</v>
      </c>
    </row>
    <row r="56" spans="2:18" x14ac:dyDescent="0.25">
      <c r="B56">
        <v>54</v>
      </c>
      <c r="C56" t="s">
        <v>10</v>
      </c>
      <c r="D56" t="s">
        <v>10</v>
      </c>
      <c r="E56" t="s">
        <v>9</v>
      </c>
      <c r="F56" t="s">
        <v>3</v>
      </c>
      <c r="G56" t="s">
        <v>4</v>
      </c>
      <c r="H56" t="s">
        <v>3</v>
      </c>
      <c r="I56" t="s">
        <v>2</v>
      </c>
      <c r="J56" t="s">
        <v>22</v>
      </c>
      <c r="K56" t="s">
        <v>11</v>
      </c>
      <c r="L56" t="s">
        <v>0</v>
      </c>
      <c r="M56" t="s">
        <v>0</v>
      </c>
      <c r="N56" t="s">
        <v>34</v>
      </c>
      <c r="O56" t="s">
        <v>0</v>
      </c>
      <c r="P56" t="s">
        <v>7</v>
      </c>
      <c r="Q56" t="s">
        <v>8</v>
      </c>
      <c r="R56" t="s">
        <v>4</v>
      </c>
    </row>
    <row r="57" spans="2:18" x14ac:dyDescent="0.25">
      <c r="B57">
        <v>55</v>
      </c>
      <c r="C57" t="s">
        <v>1</v>
      </c>
      <c r="D57" t="s">
        <v>1</v>
      </c>
      <c r="E57" t="s">
        <v>16</v>
      </c>
      <c r="F57" t="s">
        <v>4</v>
      </c>
      <c r="G57" t="s">
        <v>2</v>
      </c>
      <c r="H57" t="s">
        <v>2</v>
      </c>
      <c r="I57" t="s">
        <v>2</v>
      </c>
      <c r="J57" t="s">
        <v>5</v>
      </c>
      <c r="K57" t="s">
        <v>20</v>
      </c>
      <c r="L57" t="s">
        <v>0</v>
      </c>
      <c r="M57" t="s">
        <v>0</v>
      </c>
      <c r="N57" t="s">
        <v>34</v>
      </c>
      <c r="O57" t="s">
        <v>0</v>
      </c>
      <c r="P57" t="s">
        <v>14</v>
      </c>
      <c r="Q57" t="s">
        <v>8</v>
      </c>
      <c r="R57" t="s">
        <v>2</v>
      </c>
    </row>
    <row r="58" spans="2:18" x14ac:dyDescent="0.25">
      <c r="B58">
        <v>56</v>
      </c>
      <c r="C58" t="s">
        <v>10</v>
      </c>
      <c r="D58" t="s">
        <v>1</v>
      </c>
      <c r="E58" t="s">
        <v>16</v>
      </c>
      <c r="F58" t="s">
        <v>4</v>
      </c>
      <c r="G58" t="s">
        <v>4</v>
      </c>
      <c r="H58" t="s">
        <v>12</v>
      </c>
      <c r="I58" t="s">
        <v>2</v>
      </c>
      <c r="J58" t="s">
        <v>5</v>
      </c>
      <c r="K58" t="s">
        <v>6</v>
      </c>
      <c r="L58" t="s">
        <v>0</v>
      </c>
      <c r="M58" t="s">
        <v>34</v>
      </c>
      <c r="N58" t="s">
        <v>0</v>
      </c>
      <c r="O58" t="s">
        <v>0</v>
      </c>
      <c r="P58" t="s">
        <v>14</v>
      </c>
      <c r="Q58" t="s">
        <v>8</v>
      </c>
      <c r="R58" t="s">
        <v>4</v>
      </c>
    </row>
    <row r="59" spans="2:18" x14ac:dyDescent="0.25">
      <c r="B59">
        <v>57</v>
      </c>
      <c r="C59" t="s">
        <v>10</v>
      </c>
      <c r="D59" t="s">
        <v>1</v>
      </c>
      <c r="E59" t="s">
        <v>9</v>
      </c>
      <c r="F59" t="s">
        <v>2</v>
      </c>
      <c r="G59" t="s">
        <v>4</v>
      </c>
      <c r="H59" t="s">
        <v>4</v>
      </c>
      <c r="I59" t="s">
        <v>4</v>
      </c>
      <c r="J59" t="s">
        <v>5</v>
      </c>
      <c r="K59" t="s">
        <v>19</v>
      </c>
      <c r="L59" t="s">
        <v>0</v>
      </c>
      <c r="M59" t="s">
        <v>34</v>
      </c>
      <c r="N59" t="s">
        <v>0</v>
      </c>
      <c r="O59" t="s">
        <v>0</v>
      </c>
      <c r="P59" t="s">
        <v>7</v>
      </c>
      <c r="Q59" t="s">
        <v>8</v>
      </c>
      <c r="R59" t="s">
        <v>17</v>
      </c>
    </row>
    <row r="60" spans="2:18" x14ac:dyDescent="0.25">
      <c r="B60">
        <v>58</v>
      </c>
      <c r="C60" t="s">
        <v>9</v>
      </c>
      <c r="D60" t="s">
        <v>10</v>
      </c>
      <c r="E60" t="s">
        <v>10</v>
      </c>
      <c r="F60" t="s">
        <v>4</v>
      </c>
      <c r="G60" t="s">
        <v>4</v>
      </c>
      <c r="H60" t="s">
        <v>4</v>
      </c>
      <c r="I60" t="s">
        <v>4</v>
      </c>
      <c r="J60" t="s">
        <v>22</v>
      </c>
      <c r="K60" t="s">
        <v>6</v>
      </c>
      <c r="L60" t="s">
        <v>34</v>
      </c>
      <c r="M60" t="s">
        <v>0</v>
      </c>
      <c r="N60" t="s">
        <v>0</v>
      </c>
      <c r="O60" t="s">
        <v>0</v>
      </c>
      <c r="P60" t="s">
        <v>7</v>
      </c>
      <c r="Q60" t="s">
        <v>7</v>
      </c>
      <c r="R60" t="s">
        <v>4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Sammanfattning</vt:lpstr>
      <vt:lpstr>Grafer</vt:lpstr>
      <vt:lpstr>Rådata</vt:lpstr>
      <vt:lpstr>Grafer!Print_Area</vt:lpstr>
      <vt:lpstr>Sammanfattning!Print_Area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Lukás Malý</cp:lastModifiedBy>
  <cp:lastPrinted>2017-11-02T10:46:11Z</cp:lastPrinted>
  <dcterms:created xsi:type="dcterms:W3CDTF">2017-10-30T15:10:23Z</dcterms:created>
  <dcterms:modified xsi:type="dcterms:W3CDTF">2017-11-02T11:05:12Z</dcterms:modified>
</cp:coreProperties>
</file>